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3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RIESGOS'!$A$7:$V$177</definedName>
    <definedName name="Z_2ADA9B42_7E63_4FBF_BB74_2356C182598B_.wvu.FilterData" localSheetId="5" hidden="1">'PLAN DE RIESGOS'!$A$7:$V$177</definedName>
    <definedName name="Z_7F4E59C1_F56E_4AC9_A342_EB4683C48EAC_.wvu.FilterData" localSheetId="5" hidden="1">'PLAN DE RIESGOS'!$A$7:$V$177</definedName>
    <definedName name="Z_978483BC_D409_474F_A945_365507990453_.wvu.FilterData" localSheetId="5" hidden="1">'PLAN DE RIESGOS'!$A$7:$V$177</definedName>
    <definedName name="Z_AA0AED99_B4F4_4F82_B0CA_F3B33A149D14_.wvu.FilterData" localSheetId="5" hidden="1">'PLAN DE RIESGOS'!$A$7:$V$177</definedName>
    <definedName name="Z_B8197E9B_374A_40CA_BCB1_E5DADF289B8D_.wvu.FilterData" localSheetId="5" hidden="1">'PLAN DE RIESGOS'!$A$7:$V$177</definedName>
    <definedName name="Z_CB169CDE_3FA6_4436_B63C_9DE71E9E3051_.wvu.FilterData" localSheetId="5" hidden="1">'PLAN DE RIESGOS'!$A$7:$V$177</definedName>
    <definedName name="Z_D87BDF36_AB57_4A56_9F10_95B1FB3495CB_.wvu.FilterData" localSheetId="5" hidden="1">'PLAN DE RIESGOS'!$A$7:$V$177</definedName>
    <definedName name="Z_E2F483C2_C1C0_489F_9AF6_CED6E77FAD93_.wvu.FilterData" localSheetId="5" hidden="1">'PLAN DE RIESGOS'!$A$7:$V$177</definedName>
    <definedName name="Z_E594A590_409F_49B4_A9C2_8C56106A0C05_.wvu.FilterData" localSheetId="5" hidden="1">'PLAN DE RIESGOS'!$A$7:$V$177</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<sst xmlns="http://schemas.openxmlformats.org/spreadsheetml/2006/main" count="2860" uniqueCount="1468">
  <si>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</si>
  <si>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</si>
  <si>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</si>
  <si>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</si>
  <si>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</si>
  <si>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</si>
  <si>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</si>
  <si>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</si>
  <si>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</si>
  <si>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</si>
  <si>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</si>
  <si>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</si>
  <si>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</si>
  <si>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</si>
  <si>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</si>
  <si>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</si>
  <si>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</si>
  <si>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</si>
  <si>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</si>
  <si>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</si>
  <si>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</si>
  <si>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</si>
  <si>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</si>
  <si>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</si>
  <si>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</si>
  <si>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</si>
  <si>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</si>
  <si>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</si>
  <si>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</si>
  <si>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</si>
  <si>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</si>
  <si>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</si>
  <si>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</si>
  <si>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</si>
  <si>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</si>
  <si>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</si>
  <si>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</si>
  <si>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</si>
  <si>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</si>
  <si>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</si>
  <si>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</si>
  <si>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</si>
  <si>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</si>
  <si>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</si>
  <si>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</si>
  <si>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</si>
  <si>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</si>
  <si>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</si>
  <si>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</si>
  <si>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</si>
  <si>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</si>
  <si>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</si>
  <si>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</si>
  <si>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</si>
  <si>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</si>
  <si>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</si>
  <si>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</si>
  <si>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</si>
  <si>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</si>
  <si>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</si>
  <si>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</si>
  <si>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</si>
  <si>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</si>
  <si>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</si>
  <si>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</si>
  <si>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</si>
  <si>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</si>
  <si>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</si>
  <si>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</si>
  <si>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</si>
  <si>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NO  ENCONTRAR UNA CORRECTA FORMULACION DE LOS PROCEDIMIENTOS PROBOCANDO ERRORES EN LA APLICACION DE LAS ACTIVIDADES FORMULADAS POR LA NO ACTUALIZACION DEL MAUAL DE PROCESOS Y PROCEDIMIENTOS, DESCONOCIENDO LA POSIBLE TRANSVERSALIDAD QUE PUEDA HABER ENTRE LOS PROCEDIMIENTOS.</t>
  </si>
  <si>
    <t>FALTA DE CONOCIMIENTO EN EL ASPECTO PRESUPUESTAL Y CONTABLE</t>
  </si>
  <si>
    <t>DESCONOCIMIENTO DE LA NORMATIVIDAD VIGENTE</t>
  </si>
  <si>
    <t>DESCONOCIMIENTO DE LA METODOLOGÍA Y PROCEDIMIENTO ESTABLECIDO PARA LA ACTUALIZACIÓN DE ÉSTOS.</t>
  </si>
  <si>
    <t>FALTA DE COMPROMISO POR PARTE DE LAS DIFERENTES DEPENDENCIAS PARA LA ACTUALIZACION DE SUS PROCEDIMIENTOS.</t>
  </si>
  <si>
    <t>RECORTE AL PAC O LIMITACION DEL PAC EN LAS OBLIGACIONES PRESUPUESTALES</t>
  </si>
  <si>
    <t>ERRORES  EN LA EJECUCION DE LAS ACTIVIDADES REALIZADAS POR LOS FUNCIONARIOS.</t>
  </si>
  <si>
    <t>PERDIDA DE TIEMPO EN LA EJECUCION DE ACTIVIDADES</t>
  </si>
  <si>
    <t>SANCIONES A LOS FUNCIONARIOS DE LA ENTIDAD</t>
  </si>
  <si>
    <t>DEMORA EN LA APROBACIÓN DE LA ACTUALIZACIÓN, INCLUSIÓN O ELIMINACIÓN DEL PROCEDIMIENTO POR PARTE DEL COMITÉ COORDINADOR DEL SISTEMA DE CONTROL INTERNO Y CALIDAD.</t>
  </si>
  <si>
    <t>DOCUMENTACION OBSOLETA QUE GENERA RETRASOS EN LAS ACTIVIDADES DE LOS PROCESOS</t>
  </si>
  <si>
    <t>DECLARACIÓN DE HALLAZGOS POR PARTE DE LA CONTRALORÍA GENERAL DE LA REPÚBLICA</t>
  </si>
  <si>
    <t>DIRECCIONAMIENTO ESTRATÉGICO</t>
  </si>
  <si>
    <t>GESTIÓN DE TIC'S</t>
  </si>
  <si>
    <t>MANTENER Y SOPORTAR EL CORRECTO FUNCIONAMIENTO DE LOS SISTEMAS DE INFRAESTRUCTURA DE INFORMACIÓN DE LA ENTIDAD</t>
  </si>
  <si>
    <t>FALTA DE DISPONIBILIDAD DE TIEMPO POR PARTE DEL FUNCIONARIO ENCARGADO  DEBIDO AL EXCESO DE TRABAJO</t>
  </si>
  <si>
    <t>DEMORA Y ENTORPECIMIENTO  EN EL NORMAR DESARROLLO DE LAS FUNCIONES Y ACTIVIDADES DE LOS FUNCIONARIOS Y LOS PROCESOS.</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</si>
  <si>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</si>
  <si>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</si>
  <si>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</si>
  <si>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FALTA DE DISPONIBILIDAD DE TIEMPO DEL FUNCIONARIO ENCARGADO</t>
  </si>
  <si>
    <t xml:space="preserve">1,LEVANTAMIENTO DE HALLAZGOS POR PARTE DE CONTROL INTERNO Y ENTES EXTERNAS. </t>
  </si>
  <si>
    <t>NO DAR DIFUSION OPORTUNA DE LOS PROCEDIMIENTOS A LOS FUNCIONARIOS DE LA ENTIDAD</t>
  </si>
  <si>
    <t>NO PRESENTACIÓN OPORTUNA DEL REPORTE DE INDICADORES DE LA ENTIDAD.</t>
  </si>
  <si>
    <t xml:space="preserve">DEBILIDADES EN LA MEDICION DEL PROCESO </t>
  </si>
  <si>
    <t>QUE NO SE REALICE LA VERIFICACION OPORTUNA DE LAS PUBLICACIONES</t>
  </si>
  <si>
    <t>DESCONOCIMIENTO DE LOS PROCEDIMIENTOS POR PARTE DE LOS FUNCIONARIOS DE LA ENTIDAD</t>
  </si>
  <si>
    <t>TENIENDO EN CUENTA LA DESVINCULACION DEL FUNCIONARIO JORGE ESPINOSA, SE PUDO EVIDENCIAR QUE EL PROCESO NO TIENE UN PLAN DE CONTINGENCIA ESTABLECIDO PARA LA PRESENTACIÓN DEL REPORTE INDICADORES DE GESTION A LA OFICINA DE CONTROL INTERNO, EL CUAL DEBIA SER PRESENTADO EL 10 DIA HABIL VENCIDO AL SEMESTRE Y FUE ENVIADO EL PASADO 18/02/2013.</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</si>
  <si>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</si>
  <si>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</si>
  <si>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</si>
  <si>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CAMBIO EN LA NORMATIVIDAD</t>
  </si>
  <si>
    <t>GARANTIZAR LA DISPOSICIÓN DEL TALENTO HUMANO COMPETENTE PARA EL CUMPLIMIENTO DE LOS OBJETIVOS INSTITUCIONALES DE CADA PROCESO Y LA PRESTACIÓN DE SERVICIOS CON CALIDAD.</t>
  </si>
  <si>
    <t>GESTIÓN DE TALENTO HUMANO</t>
  </si>
  <si>
    <t>BAJO NIVEL DE COMPETENCIAS DEL TALENTO HUMANO AL SERVICIO</t>
  </si>
  <si>
    <t xml:space="preserve">GESTIÓN DOCUMENTAL. </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</si>
  <si>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</si>
  <si>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PÉRDIDA DEFINITIVA O EXTRAVIO DE DOCUMENTOS RECIBIDOS O GENERADOS POR LA ENTIDAD</t>
  </si>
  <si>
    <t>GESTION DOCUMENTAL</t>
  </si>
  <si>
    <t>PERDIDA DE DOCUMENTOS DEL ARCHIVO DE GESTION DE LOS PROCESOS Y DEL ARCHIVO CENTRAL</t>
  </si>
  <si>
    <t>NO SE TIENEN DOCUMENTADAS POLITICAS DE GESTION DOCUMENTAL PARA LA PERDIDA O URTO DE DOCUMENTOS DEL ARCHIVO DE GESTIÓN DE LOS PROCESOS (INCLUYENDO DIVISIONES) Y DEL ARCHIVO CENTRA.</t>
  </si>
  <si>
    <t xml:space="preserve">MAL MANEJO DE LOS ARCHIVOS; FALTA DE ORGANIZACIÓN DE LOS DOCUMENTOS, </t>
  </si>
  <si>
    <t>POSIBLES ACTOS DE CORRUPCION, QUE NO SE DE RESPUESTA A LOS REQUERIMIENTOS DE LOS USUARIOS Y DE LOS CLIENTES INTERNOS</t>
  </si>
  <si>
    <t>SE EVIDENCIA DESACTUALIZACIÓN DE LA CARACTERIZACIÓN DEL PROCESO EN EL SENTIDO DE REPLANTEAR LO DESCRITO EN SU CICLO PHVA PUES LAS ACTIVIDADES REGISTRADAS NO INCLUYEN EL 100% DE LAS EJECUTADAS POR EL PROCESO E INCLUIR LOS NUMERALES Y REQUISITOS DE LA NTCGP 1000:2009 Y MECI 1000:2005, QUE APLICAN</t>
  </si>
  <si>
    <t>INCONSISTENCIAS EN EL CICLO PHVA DEL PROCESO</t>
  </si>
  <si>
    <t>ATENCIÓN AL CIUDADANO</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</si>
  <si>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</si>
  <si>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GESTIÓN DE SERVICIOS DE SALUD</t>
  </si>
  <si>
    <t>GARANTIZAR LA PRESTACIÓN DE LOS SERVICIOS DE SALUD A TODOS LOS USUARIOS  EN TERMINOS DE OPORTUNIDAD, CALIDAD Y EFICIENCIA Y SOPORTADOS EN LA NORMATIVIDAD APLICABLE.</t>
  </si>
  <si>
    <t>FORMULACIÓN DEL OBJETO DEL PROCESO NO SE AJUSTA A LAS ACTIVIDADES QUE REALIZA EL PROCESO</t>
  </si>
  <si>
    <t>REVISAR Y MODIFICAR LA FORMULACIÓN DEL OBJETO DEL PROCESO EN RAZÓN A QUE LAS ACTIVIDADES QUE SE REALIZAN SON DE GESTIÓN PERO NO GARANTIZAN LA PRESTACIÓN DEL SERVICIO.</t>
  </si>
  <si>
    <t>GESTION DE COBRO</t>
  </si>
  <si>
    <t>GESTIONAR LAS ACCIONES TENDIENTES A OBTENER EL PAGO OPORTUNO  DE LOS DERECHOS ECONÓMICOS A FAVOR DE LA ENTIDAD.</t>
  </si>
  <si>
    <t>NO REALIZAR EL COBRO PERSUASIVO A DEUDORES MOROSOS DE ARRENDAMIENTO</t>
  </si>
  <si>
    <t>ADMINISTRAR ADECUADAMENTE LOS RECURSOS A CARGO DE LA ENTIDAD, EJECUTAR DEL PRESUPUESTO Y PROVEER INFORMACIÓN ÚTIL PARA EL CONTROL Y LA TOMA DE DECISIONES.</t>
  </si>
  <si>
    <t>GESTION DE RECURSOS FINANCIEROS</t>
  </si>
  <si>
    <t>GESTION DE RECURSOS FINANCIEROS-PRESUPESTO</t>
  </si>
  <si>
    <t>LOS PROCEDIMIENTOS DOCUMENTADOS PARA LA EJECUCIÓN DE LAS ACTIVIDADES DE PRESUPUESTO EN EL PORCESO DE GESTION DE RECURSOS INANCIEROS SE ENCUENTRAN DESACTUALIZADOS FRENT A LAS DIRECTRICES DICTASDAS POR EL MINISTERIO DE HACIENDA Y CREDITO PUBLICO, PARA EL FUNCIONAMIENTO DEL SISTEMA INTEGRADO DE INFORMACION FIANCIERA, TAL ES EL CASO DE EXPEDICION DE CERITIFICADOS DE DISPONIBILIDAD PRESUPUESTAL, CODIGO APGRFSFIPT07 Y TENIENDO EN CUENTA QUE LA ENTIDAD TIENE IMPLEMENTADO EL SIG BASADO EN PROCESO Y NO POR DEPENDENCIAS, SE DEBE GARANTIZAR QUE EN LA DOCUMENTACION DE LOS PROCEDIMIENTOS EXISTA TRANSVERSALIDAD Y TRAZABILIDAD.  DE LOS PROCEDIMIENTOS PROGRAMADOS PARA ACTUALIZACION, SEGUN EL ACTA DEL  06 DEL 22 DE ABRIL DE 2013, A  LA FECHA SE EVIDENCIA UN GRADO DE AVANCE DEL 22% POR CUANTO SOLO SE HAN ADOPTADO 2 PROCEDIMIENTOS MENDIANTE RESOLUCIÓN No. 2124 DEL 28 DE JUNIO DE 2013.</t>
  </si>
  <si>
    <t>CARENCIA DE RECURSO HUMANO PARA LA ACTUALIZACION DE LOS PROCEDIMIENTOS DEL PROCESO</t>
  </si>
  <si>
    <t>INCUMPLIMIENTO DE LA NORMATIVIDAD VIGENTE</t>
  </si>
  <si>
    <t>GESTION DE SERVCIIOS ADMINISTRATIVOS</t>
  </si>
  <si>
    <t>ADMINISTRAR, CUSTODIAR Y ASEGURAR DE MANERA EFICIENTE LOS BIENES PROPIEDAD DE LA ENTIDAD Y PRESTAR LOS SERVICIOS DE APOYO NECESARIOS PARA EL CUMPLIMIENTO DE LA MISIÓN INSTITUCIONAL</t>
  </si>
  <si>
    <t>DESACTUALIZACION DE LAS CUENTAS PERSONALES</t>
  </si>
  <si>
    <t>INCONSISTENCIA EN LA INFORMACION DE LOS INVENTARIOS DE BIENES DEL FPS</t>
  </si>
  <si>
    <t>FALTA DE ORGANIZACIÓN EN EL ALMACEN PARA REALIZAR EL RESPECTIVO SEGUIMIENTO DEL INVENTARIO FISICO CONTRA EL INVENTARIO DEL SISTEMA POR PARTE DE CONTROL INTERNO</t>
  </si>
  <si>
    <t>DISPONIBILIDAD DEL ESPACIO FISICO SUFICIENTE PARA REALIZAR LAS ACTIVIDADES DE ALMACENAJE Y BAJA DE ELEMENTOS INSERVIBLES</t>
  </si>
  <si>
    <t>DAÑOS EN ELEMENTOS SERVIBLES, ERROR EN EL INFORME DE INVENTARIO FISICO, ACCIDENTE DE OPERARIO DE ALMACEN</t>
  </si>
  <si>
    <t>SUSPENSIÓN DE LOS SERVICIOS PUBLICOS A LA ENTIDAD</t>
  </si>
  <si>
    <t>EL PROCEDIMIENTO APGSAGADPT18 CONTROL DE SERIVICIOS PUBLICOS NO CONTEMPLA UN PUNTO DE CONTROL PARA CONTROLAR EL RIESGO EN LOS EVENTOS EN QUE LAS FACTURAS NO SEAN ENVIADAS OPORTUNAMENTE POR LAS DIVISIONES. LO ANTERIOR SE PUEDE EVIDENCIAR RESPECTO DE LAS PFACTURAS DE LOS SERVICIOS DE ACUDUCTO Y ELECTRICIDAD DE LA CIUDAD DE SANTA MARTA CORRESPONDIENTES AL LOS MESES DE MARZO, ABRIL, MAYO Y JUNIO; RESPECTO DE LAS FACTURAS DE SERIVICOS DE ACUEDUCTO DE BARRANQUILLA CORRESPONDIENTES A LOS MESES DE MARZO, ABRIL, MAYO Y JUNIO; Y RESPECTO DE LAS FACTURAS DEL SERVICIO DE ELECTRICIDAD CORRESPONDIENTES A LOS MESES DE MARZO Y ABRIL EN LO QUE ATAÑE AL CONTRATO 142740 Y AL MES DE ABRIL EN LO QUE ATAÑE EL CONTRATO 151421.</t>
  </si>
  <si>
    <t>QUE LAS FACTURAS NO LLEGUEN A TIEMPO</t>
  </si>
  <si>
    <t>RETRASO EN EL PAGO DE LOS SERVICIOS Y PAGO DE RECONEXIONES E INTERIESES</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</si>
  <si>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</si>
  <si>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</si>
  <si>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</si>
  <si>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</si>
  <si>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EXISTENCIA E INCREMENTO DE NUMEROSAS RECLAMACIONES PRESENTADAS A LA ENTIDAD POR DIFERENTES CONCEPTOS</t>
  </si>
  <si>
    <t>INICIO DE ACCIONES DE TUTELA O ACCIONES ORDINARIAS POR NO TRAMITAR LAS SOLICITUDES DENTRO DEL TERMINO ESTABLECIDO</t>
  </si>
  <si>
    <t>Legal</t>
  </si>
  <si>
    <t>Operativo</t>
  </si>
  <si>
    <t>Confidencialidad de la Información</t>
  </si>
  <si>
    <t>ESTABLECER UN PLAN DE CONTINGENCIA PARA LA ACTUALIZACION DE TODOS LOS PROCEDIMIENTOS DEL FPS EN EL CUAL SE EVIDENCIE EL AVANCE TRIMESTRAL DE LA ACTUALIZACION DE ESTOS DOCUMENTOS</t>
  </si>
  <si>
    <t>REALIZAR BACKUP DE ARCHIVOS DIGITALIZADOS</t>
  </si>
  <si>
    <t>ELABORAR UN INSTRUCTIVO EN CASO DE PERDIDAS DE DOCUMENTOS Y SOCIALIZARLO CON LOS ENCARGADOS DEL ARCHIVO DE GESTIÓN Y LAS DIVISIONES</t>
  </si>
  <si>
    <t xml:space="preserve">ACTUALIZAR Y SOCIALIZAR LA CARACTERIZACIÓN DEL PROCESO </t>
  </si>
  <si>
    <t>ACTUALIZAR Y SOCIALIZAR EL PROCEDIMIENTO CONTROL DE SERVICIOS PUBLICOS INCLUYENDO PUNTO DE CONTROL</t>
  </si>
  <si>
    <t>SUBDIRECTOR DE PRESTACIONES SOCIALES</t>
  </si>
  <si>
    <t>NUMERO DE PROCEDIMIENTOS ACTUALIZADOS DEL ANTIGUO SIP / NUMERO DE PROCEDIMIENTOS DEL ANTIGUO SIP A LA FECHA</t>
  </si>
  <si>
    <t>NUMERO DE GUIAS APROBADAS Y SOCIALIZADAS/NUMERO DE GUIAS A APROBAR Y SOCIALIZAR</t>
  </si>
  <si>
    <t>NUMERO DE PROCEDIMIENTOS ACTUALIZADOS Y SOCIALIZADOS/NUEMRO DE PROCEDIMIENTOS A ACTUALIZAR Y SOCIALIZAR.</t>
  </si>
  <si>
    <t>CARACTERIZACIÓN ACTUALIZADA Y PUBLICADA</t>
  </si>
  <si>
    <t>MEMORANDO ENVIADO</t>
  </si>
  <si>
    <t>No. DE ACTAS DE REUNION REALIZADAS/No. DE ACTAS DE REUNION A REALIZAR</t>
  </si>
  <si>
    <t xml:space="preserve">No. DE UNIDADES DOCUMENTALES DIGITALIZADAS / No. DE UNIDADES DOCUMENTALES PROGRAMADAS </t>
  </si>
  <si>
    <t>No. DE BACKUP REALIZADOS / No. DE BACKUP A REALIZAR</t>
  </si>
  <si>
    <t>No. DE FORMATOS ACTUALIZADOS Y SOCIALIZADOS/No DE FORMATOS A ACTUALIZAR Y SOCIALIZAR</t>
  </si>
  <si>
    <t>No de Instructivos elaborados/No. De instructivos a elaborar</t>
  </si>
  <si>
    <t>NO. DE MEMORANDOS ENVIADOS / NO. DE MEMORANDOS A ENVIAR</t>
  </si>
  <si>
    <t>No. DE PROCEDIMIENTOS ACTUALIZADOS Y SOCIALIZADOS/No. DE PROCEDIMIENTOS A ACTUALIZAR Y SOCIALIZAR</t>
  </si>
  <si>
    <t>NUMERO DE ACTIVIDADES  EJECUTADAS/ NUMEROS DE ACTIVIDADES A EJECUTAR * 100</t>
  </si>
  <si>
    <t>No. DE PROCEDIMIENTOS  ACTUALIZADOS Y SOCIALIZADOS/No: DE PROCEDIMIENTOS A ACTUALIZAR Y SOCIALIZAR</t>
  </si>
  <si>
    <t>CI01813-P</t>
  </si>
  <si>
    <t>CA05813-P</t>
  </si>
  <si>
    <t>CA04113-P</t>
  </si>
  <si>
    <t>CI01113-P</t>
  </si>
  <si>
    <t>CI04813-P</t>
  </si>
  <si>
    <t>CA06713-P</t>
  </si>
  <si>
    <t>Reducir el Riesgo, Evitar, Compartir o Transferir el Riesgo</t>
  </si>
  <si>
    <t>Asumir el Riesgo, Reducir el Riesgo</t>
  </si>
  <si>
    <t>GARANTIZAR LA ACTUALIZACIÓN DE LA CARACTERIZACIÓN DEL PROCESO EN EL SENTIDO DE INCLUIR LA ACTIVIDAD DE ACCIONES DE TUTELA Y ADICIONAR LOS NUMERALES 4,2,2, 4,2,3, 4,2,4, 7,5,5, 8,1, 8,2,1, 8,2,4, 8,3, 8,4, 8,5,2 Y 8,3 Y CORREGIR LOS NUMERALES DE LA NORMA NTCP:1000:2009 Y DE LOS DE LA NORMA MECI 1000:2005, LOS CUALES SE ENCUENTRAN INTERCALADOS, CON EL FIN DE CUMPLIR AL 100% CON LA ACTUALIZACIÓN DE LOS DUCMENTOS DEL SIG.</t>
  </si>
  <si>
    <t>NO CONTAR CON EL TIEMPO SUFICIENTE PARA REALIZAR LA DOCUMENTACIÓN DE LOS HALLAZGOS DENTRO DEL TERMINO REQUERIDO POR LOS PROCEDIMIENTOS DE LA ENTIDAD.</t>
  </si>
  <si>
    <t>INCUMPLIMIENTO DE LA NORMATIVIDAD DEL FONDO VIGENTE</t>
  </si>
  <si>
    <t xml:space="preserve">CA06513-P </t>
  </si>
  <si>
    <t>N/A</t>
  </si>
  <si>
    <t>No. DE ACCIONES EJECUTADAS/ No. DE ACCIONES A EJECUTAR * 100</t>
  </si>
  <si>
    <t>ACTUALIZAR Y SOCIALIZAR LA FICHA DE CARACTERIZACIÓN DEL PROCESO.</t>
  </si>
  <si>
    <t>No. DE CARACTERIZACIONES ACTUALIZADAS Y SOCIALIZADAS/No. DE CARACTERIZACIONES A ACTUALIZAR Y SOCIALIZAR.</t>
  </si>
  <si>
    <t>POSIBLES INCUMPLIMIENTOS EN LAS ACTIVIDADES DEL PROCESO POR DESACTUALIZACIÓN DE LOS PROCEDIMIENTOS.</t>
  </si>
  <si>
    <t>LOS PROCEDIMIENTOS AVALUO TECNICO DE BIENES MUEBLES, APROVECHAMIENTO DE BIENES MUEBLES, VENTA DE BIENES MUEBLES, COMODATO BINEES MUEBLES, PAGO DE IMPUESTOS PREDIAL, VALORIZACIÓN Y SERVICIOS, PREDIDA O HURTO DE BIENES MUEBLES, ARRIENDO DE INMUELBES NEGOCIACIÓN Y LEGALIZACIÓN, TITULACIÓN DE PREDIOS TRANSFERIDOS, AVALUO TECNICO DE BIENES INMUELBES, NEGOCIACIÓN Y LEGALIZACIÓN VENTA DE BIENES INMUEBLES, COMODATOS BIENES INMUELBES DESENGLOBES, ESCRITURACIÓN Y VENTA DE INMUELBES, SEGUIMIENTO A CONTRATOS DE ARRENDAMIENTO DE INMUEBLES, ATENCIÓN A DEMANDAS DE BIENES INMUEBLES, REQUERIMIENTOS A INVASORES, COBROS COACTIVOS POR IMPUESTOS DE INMUEBLES SE ENCUENTRAN DESACTUALIZADOS EN CUANTO A LA NORMATIVIDAD EN QUE SE QUE FUNDAMENTAN ALGUNAS ACTIVIDADES DE LOS MISMOS.</t>
  </si>
  <si>
    <t>CAMBIOS EN LA NORMATIVIDAD APLICABLE AL PROCESO</t>
  </si>
  <si>
    <t>DESCATUALIZACIÓN DE LOS PROCEDIMIENTOS</t>
  </si>
  <si>
    <t>No. DE PROCEDIMIENTOS APROBADOS Y SOCIALIZADOS / No DE PROCEDIMIENTOS A APROBAR Y SOCIALIZAR</t>
  </si>
  <si>
    <t>NO SE EVIDENCIA TOMAS DE ACCIONES DE MEJORA FRENTE A LOS INFORMES DE MONITOREO DE EQUIPOS DE COMPUTO PRESENTADOS TRIMESTRALMENTE AL JEFE DE LA OFICINA ASESORA DE PLANEACIÓN Y SISTEMAS.</t>
  </si>
  <si>
    <t>CI00514-P</t>
  </si>
  <si>
    <t>SE TIENE UN PROCEDIMIENTO PARA LA ADMINISTRACION DE ACCIONES CORRECTIVAS A TRAVÉS DE PLANES DE MEJORAMIENTO V06 (20/12/2013). EL PROCEDIMIENTO DEFINE LOS CONTROLES Y SE EMPLEA EL FORMATO PLAN DE MEJORAMIENTO V05. ACTUALMENTE, SE EMPLEA LA METODOLOGÍA DE LOS CINCO PORQUES PERO EL PROCEDIMIENTO NO LO DETERMINA.</t>
  </si>
  <si>
    <t>ASEGURAR QUE SE IDENTIFIQUE EL SERVICIO NO CONFORME PARA LA PRESTACIÓN DE SERVICIO DE ALCALIS.</t>
  </si>
  <si>
    <t>CA00914-P</t>
  </si>
  <si>
    <t>PERSISTE LA DESACTUALIZACIÓN DE LA FICHA DE CARACTERIZACIÓN DEL PROCESO GESTIÓN DOCUMENTAL PESE A LAS RECOMENDACIONES DADAS EN DIFERENTES AUDITORIAS.</t>
  </si>
  <si>
    <t>NO SE ESTÁ RADICANDO EL 100% DE LA CORRESPONDENCIA RECIBIDA EL MISMO DIA DE SU RECEPCIÓN, LO  QUE PUEDE OCASIONAR SANCIONES A LA ENTIDAD POR LOS ENTES DE CONTROL.</t>
  </si>
  <si>
    <t>CI01014-P</t>
  </si>
  <si>
    <t>CI01114-P</t>
  </si>
  <si>
    <t>NO SE TIENE CLARIDAD SOBRE EL MANEJO DEL CONTROL DEL PRODUCTO NO CONFORME TODA VEZ QUE EXISTE DESCONOCIMIENTO DEL PROCEDIMIENTO DE ALGUNOS FUNCIONARIOS, ASI MISMO NO SE TRAZA ACCIONES CORRECTIVAS DE FONDO.</t>
  </si>
  <si>
    <t>PENDIENTE DE DOCUMENTAR ACTIVIDADES QUE REALIZA EL PROCESO EN CUMPLIMIENTO DE SUS FUNCIONES, COMO ES EL CASO DE SEGUMIENTO A QUEJAS Y RECLAMOS, DOCUMENTAR EL BUZÓN DE SUGERENCIA E INCLUIR EL RIESGO Y CONTROL DE RIESGO EN CASO DE DETERIORO O PERDIDA DE ALGUN DOCUMENTO SUMINISTRADO POR EL USUARIO.</t>
  </si>
  <si>
    <t>CA00813-P</t>
  </si>
  <si>
    <t>CA00713-P</t>
  </si>
  <si>
    <t>SE TOMAN ACCIONES CORRECTIVAS INMEDIATAS PERO NO EXISTE POR PARTE DE LOS FUNCIONARIOS ACCIONES DE MEJORA PARA QUE NO SE VUELVA A PRESENTAR.</t>
  </si>
  <si>
    <t>AUMENTO EN LOS PRODUCTOS NO CONFORMES DEL PROCESO.</t>
  </si>
  <si>
    <t>QUE SE DEJEN DE REALIZAR ACTIVIDADES DENTRO DEL PROCESO</t>
  </si>
  <si>
    <t>OCURRENCIA CONTINUA DEL PRODUCTO NO CONFORME DEL PROCESO</t>
  </si>
  <si>
    <t>NO EXISTE TRATAMIENTO PARA EL BUZÓN DE SUGERENCIAS DE LA ENTIDAD.</t>
  </si>
  <si>
    <t>EL PROCEDIMIENTO AUDITORIA DE PUNTOS DE ATENCIÓN MIGSSGSSPT01 REQUERE QUE SE DILIGENCIE EL LIBRO DE CONTROL DE REALIZACIÓN DE AUDITORIAS LO CUAL NO SE REALIZA ACTUALMENTE.</t>
  </si>
  <si>
    <t>CA00114-P</t>
  </si>
  <si>
    <t>NO SE DEJAN REGISTROS DE LAS ACCIONES INTERNAS QUE LA OFICINA TOMA CON LOS INFORMES QUE SE ENTREGAN AL JEFE DE LA OFICINA ASESORA DE PLANEACION Y SISTEMAS</t>
  </si>
  <si>
    <t>PERDIDA DE TIEMPO POR PARTE DE LOS FUNCIONARIOS AL INGRESAR A PÁGINAS NO AUTORIZADAS.</t>
  </si>
  <si>
    <t xml:space="preserve">No. DE PROCEDIMIENTOS ACTUALIZADOS Y SOCIALIZADOS / No. DE PROCEDIMIENTOS A ACTUALIZAR Y SOCIALIZAR. </t>
  </si>
  <si>
    <t>ACTUALIZAR Y SOCIALIZAR EL PROCEDIMIENTO APGTSOPSPT07 - MANTENIMIENTO DE SERVIDOR DE APLICACIONES Y BASE DATOS, INCUYENDO LA ACTIVIDAD REFERENTE A LA EJECUCIÓN DEL MANTENIMIENTO DEL SERVIDOR DE SEGURIDAD Y LAS ACCIONES A TOMAR CON RESPECTO AL INFORME TRIMESTRAL DE USO DE INTERNET.</t>
  </si>
  <si>
    <t>NO IDENTIFICAR DE MANERA PRECISA LA CAUSA RAIZ DE LA NO CONFORMIDAD</t>
  </si>
  <si>
    <t>NO SE CUENTA CON UNA METODOLIGA ESTABLECIDA PARA REALIZAR EL ANALISIS DE CAUSA DE LAS NO CONFORMIDADES.</t>
  </si>
  <si>
    <t>REITERACIÓN DE LAS NO CONFORMIDADES</t>
  </si>
  <si>
    <t>QUE NO SE IDENTIFIQUEN ADECUADAMENTE EL PRODUCTO Y/O SERVICIO NO CONFORME DE LOS PATRIMONIOS</t>
  </si>
  <si>
    <t>NO SE ENCUENTRAN INCLUIDOS LOS PATRIMONIOS DENTRO DEL MANEJO DE PRODCUTO Y/O SEVICIO NO CONFORME DE LA ENTIDAD.</t>
  </si>
  <si>
    <t>QUE SE PRESENTE REPETIDAS VECES EL MISMO PRODUCTO NO CONFORME DENTRO DEL PATRIMONIO (ALCALIS) SIN DAR RESPUESTA ADECUADA AL MISMO.</t>
  </si>
  <si>
    <t xml:space="preserve">ACTUALIZAR Y SOCIALIZAR EL PROCEDIMIENTO ADMINISTRACIÓN DE ACCIONES CORRECTIVAS A TRAVÉS DE PLANES DE MEJORAMIENTO. </t>
  </si>
  <si>
    <t>CA03413-P</t>
  </si>
  <si>
    <t>POSIBLE DESACTUALIZACIÓN DE LA CARACTERIZACIÓN DEL PROCESO</t>
  </si>
  <si>
    <t>DESCONOCIMIENTO DE LA FORMA DE ACTUALIZAR LA CARACTERIZACIÓN DEL PROCESO</t>
  </si>
  <si>
    <t>INCUMPLIMIENTOS EN EL HACER DEL PROCESO</t>
  </si>
  <si>
    <t>POSIBLES SANCIONES POR ENTES DE CONTROL DEBIDO A LA NO RADICACIÓN DE LA CORRESPONDECIA EL MISMO DIA DE SU RECEPCIÓN.</t>
  </si>
  <si>
    <t>GRAN CANTIDAD DE VOLUMEN DE RADICADOS AL CIERRE DE LAS NOVEDADES.</t>
  </si>
  <si>
    <t>SANCIONES POR LOS ENTES DE CONTROL.</t>
  </si>
  <si>
    <t xml:space="preserve">1) ACTUALIZAR  EL PROCEDIMIENTO DE ARRENDAMIENTO DE MUEBLES E INMUEBLES ESTABLECIENDO EL PUNTO DE CONTROL PARA GARANTIZAR LA OPORTUNIDAD DE ENTREGA  DE LA FOTOCOPIA  DELCONTRATO A CONTABILIDAD Y TESORERIA.  </t>
  </si>
  <si>
    <t>No. DE PROCEDIMIENTOS ACTUALIZADOS, APROBADOS Y SOCIALIZADOS/No. DE PROCEDIMIENTOS A ACTUALIZAR,APROBAR Y SOCIALIZAR</t>
  </si>
  <si>
    <t>INCREMENTO EN LA CARGA LABORAL DEL FUNCIONARIO ENCARGADO, QUE IMPEDIA CUMPLIR CON ESTA ACTIVIDAD.</t>
  </si>
  <si>
    <t>INCUMPLIMIENTO AL PROCEDIMIENTO  AUDITORIA DE PUNTOS DE ATENCIÓN MIGSSGSSPT01 Y POR LO TANTO A LA DOCUMENTACION DEL  SGC.</t>
  </si>
  <si>
    <t>REGRISTRO INOPORTUNO E INADECUADO DE LA REALIZACION DE LAS AUDITORIAS DE PUNTOS DE ATENCION</t>
  </si>
  <si>
    <t>MEDIANTE OFICIO  DIRIGIDO A LA COORDINACION DE SERVICIOS DE SALUD, SOLICITAR LA ACTUALIZACION DEL PROCEDIMIENTO MIGSSGSSPT02  PROMOCIÓN Y PREVENCIÓN NORMAS TÉCNICAS PROGRAMACIÓN, AJUSTADO A LA NORMATIVIDAD VIGENTE LA CUAL EXCLUYE LA REALIZACION DEL ACTA  DE EJECUCION DE PYP.</t>
  </si>
  <si>
    <t xml:space="preserve">MEDICOS ESPECIALISTA- PROFESIONAL III COORDINACION GIT DE PRESTACION DE SERVICIOS DE SALUD ANTIOQUIA
 </t>
  </si>
  <si>
    <t>OFICIO DE SOLICITUD DE ACTUALIZACION/ NUMERO DE OFICIOS A ENVIAR</t>
  </si>
  <si>
    <t>CA02513-P</t>
  </si>
  <si>
    <t>ACTUALIZAR LA CARACTERIZACIÓN DEL PROCESO AJUSTANDO EL HACER Y LOS NUMERALES DE LA NORMA QUE APLICAN AL MISMO.</t>
  </si>
  <si>
    <t>CA03614-P</t>
  </si>
  <si>
    <t>CA02614-P</t>
  </si>
  <si>
    <t>CA02714-P</t>
  </si>
  <si>
    <t>CA02814-P</t>
  </si>
  <si>
    <t>CA03114-P</t>
  </si>
  <si>
    <t>CA03414-P</t>
  </si>
  <si>
    <t>GESTION DE SERVICIOS ADMINISTRATIVOS</t>
  </si>
  <si>
    <t>CA04214-P</t>
  </si>
  <si>
    <t>CA04814-P</t>
  </si>
  <si>
    <t>DESACTUALIZACIÓN DE LOS FORMATOS DE PRESTACIONES ECONÓMICAS.</t>
  </si>
  <si>
    <t>POSIBLES ACCIONES PLANTEADAS DENTRO DEL PLAN DE MEJORAMIENTO SIN SOLUCIONES EFICACES</t>
  </si>
  <si>
    <t>SE ESTABLECEN DENTRO DEL PROCESO ACTIVIDADES CON MAYOR GRADO DE PRIORIDAD AL MOMENTO DE EJECUTAR LA ACTUALIZACIÓN REQUERIDA.</t>
  </si>
  <si>
    <t>ENTREGA DE FORMATOS DESACTUALIZADOS A LOS CIUDADANOS</t>
  </si>
  <si>
    <t>EL PROCESO NO TRAZA METAS ALCANZABLES Y ACORDE A LAS ACTIVIDADES QUE DEBEN EJECUTAR TENIENDO EN CUENTA QUE VARIAS DE LAS MISMAS SON RESPONSABILIDAD DE OTRO PROCESO</t>
  </si>
  <si>
    <t>INCUMPLIMIENTO DE LAS ACTIVIDADES PLANTEADAS DENTRO DEL PLAN DE MEJORAMIENTO MANTENIENDO LAS MISMAS EN ESTADO ABIERTO POR LARGOS PERIODOS DE TIEMPO.</t>
  </si>
  <si>
    <t>ELIMINAR DE LOS FORMATOS DE PRESTACIONES ECONOMICAS LOS PATRIMONIOS DE INCORA Y CAJA AGRARIA</t>
  </si>
  <si>
    <t xml:space="preserve">REALIZACIÓN INADECUADA DE LA EVALUACIÓN DE DESEMPEÑO LABORAL DE LOS FUNCIONARIOS DE  LA ENTIDAD </t>
  </si>
  <si>
    <t>SE GENERA CONFUSIÓN A LOS EVALUADORES Y EVALUADOS SOBRE EL DILIGENCIAMIENTO DE LOS FORMATOS DE EVALUACIÓN DEL DESEMPEÑO  LABORAL</t>
  </si>
  <si>
    <t xml:space="preserve">Confidencialidad de la Información
</t>
  </si>
  <si>
    <t>INSTRUCTIVO ELIMINADO Y PROCEDIMIENTO ELABORADO,  APROBADO Y  SOCIALIZADO/ INSTRUCTIVO A ELIMINAR Y PROCEDIMIENTO  A ELABORAR, APROBAR Y SOCIALIZAR * 100</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</si>
  <si>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</si>
  <si>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</si>
  <si>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</si>
  <si>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</si>
  <si>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</si>
  <si>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NORMATIVIDAD APLICABLE AL PROCESO CON RESPECTO A LA NORMA NTCGP 1000</t>
  </si>
  <si>
    <t>POSIBLES INCUMPLIMIENTOS A LA NORMA NTCGP 1000:2009 Y AL MECI</t>
  </si>
  <si>
    <t>INCUMPLIMIENTO DE LA NORMA NTCGP1000:2009</t>
  </si>
  <si>
    <t>DESCONOCIMIENTO DE LA NO ALTERACIÓN DE LOS FORMATOS.</t>
  </si>
  <si>
    <t>UTILIZACIÓN DE FORMATOS FUERA DE LA NORMA TECNICA DE CALIDAD</t>
  </si>
  <si>
    <t>UTILIZACIÓN DE FORMATOS DEL PROCESO FUERA DE LA NORMA TECNICA DE CALIDAD.</t>
  </si>
  <si>
    <t>NO CUMPLIMIENTO DE LAS METAS TRAZADAS DENTRO DEL INFORME DE GESTIÓN DEL PROCESO</t>
  </si>
  <si>
    <t>FALTA DE DISTRIBUCIÓN DE TAREAS A LOS FUNCIONARIOS DEL PROCESO</t>
  </si>
  <si>
    <t>ACTUALIZAR Y SOCIALIZAR EL FORMATO PLAN DE ADQUISICIONES DE LA ENTIDAD</t>
  </si>
  <si>
    <t xml:space="preserve">REALIZAR REUNIONES SEMESTRALES CON EL EQUIPO DE TRABAJO Y ASIGNAR COMPROMISOS PARA EL CUMPLIMIENTO DE LAS METAS TRAZADAS DENTRO DEL INFORME DE DESEMPEÑO </t>
  </si>
  <si>
    <t>No. DE ACTAS ELABORADAS/No. DE ACTAS A ELABORAR.</t>
  </si>
  <si>
    <t>UTILIZACION DE FORMATOS INCORRECTOS POR PARTE DE LOS FUNCIONARIOS DE LA ENTIDAD</t>
  </si>
  <si>
    <t>FALTA DE ACTUALIZACIÓN DEL LISTADO MAESTRO DE DOCUMENTOS DE LA ENTIDAD</t>
  </si>
  <si>
    <t xml:space="preserve">REALIZAR PRUEBAS DE FORMA REMOTA A LA CONEXIÓN Y ACCESIBILIDAD A LA INTRANET CON CADA UNO DE LOS PUNTOS ADMINISTRATIVOS FUERA DE BOGOTÁ </t>
  </si>
  <si>
    <t>No. DE PUNTOS ADMINISTRATIVOS FUERA DE BOGOTÁ CON ACCESO A LA INTRANET/No. DE PUNTOS ADMINISTRATIVOS FUERA DE BOGOTÁ.</t>
  </si>
  <si>
    <t>DIFICULTADES AL REALIZAR EL CONTROL DE LOS DERECHOS DE PETICIÓN QUE SE RADICAN EN LA ENTIDAD</t>
  </si>
  <si>
    <t>SE REALIZA UN INFORME TRIMESTRAL LO QUE IMPIDE REALIZAR UN ADEACUADO CONTROL DEL ESTADO REAL DE LOS DERECHOS DE PETICIÓN</t>
  </si>
  <si>
    <t>QUE NO SE CONTROLEN ADECUADAMENTE LOS DERECHOS DE PETICIÓN RADICADOS EN LA ENTIDAD.</t>
  </si>
  <si>
    <t>QUE LOS RESULTADOS QUE ARROJA EL EQUIPO DE MEDICIÓN DE TEMPERATURA NO SEAN REALES</t>
  </si>
  <si>
    <t>FALTA DE CALIBRACIÓN DEL EQUIPO</t>
  </si>
  <si>
    <t>RESULTADOS INEXACTOS DEL MEDIDOR DE TEMPERATURA Y HUMEDAD.</t>
  </si>
  <si>
    <t>POSIBLES INCUMPLIMIENTO A LAS METAS PROGRAMADAS DEL PROCESO.</t>
  </si>
  <si>
    <t>FALTA DE PERSONAL PARA REALIZAR LA LABOR ASIGNADA A LA OFICINA.</t>
  </si>
  <si>
    <t>POSIBLE DESACTUALIZACION DEL MANUAL DE PROCESOS Y PROCEDIMIENTOS</t>
  </si>
  <si>
    <t>POSIBLE CONSTRUCCIÓN DE LA DOFA DE MANERA INADECUADA</t>
  </si>
  <si>
    <t>INEFICIENCIA EN LA PRESTACION DEL SERVICIO DE SOPORTE TECNICO A USUSARIOS</t>
  </si>
  <si>
    <t>QUE SE INCUMPLA CON LAS POLITICAS DE SEGURIDAD DE LA ENTIDAD</t>
  </si>
  <si>
    <t>POSIBLE UTILIZACION DE FORMATOS INCORRECTOS POR PARTE DE LOS FUNCIONARIOS DE LA ENTIDAD</t>
  </si>
  <si>
    <t>POSIBLE DESCONOCIMIENTO DE LAS DEBILIDADES, OPORTUNIDADES, FORTALEZAS Y AMENAZAS CON QUE CUENTA LA ENTIDAD.</t>
  </si>
  <si>
    <t>POSIBLE DESACTUALIZACION DE LOS PROCEDIMIENTOS DEL PROCESO</t>
  </si>
  <si>
    <t>POSIBLE DESACTUALIZACIÓN DEL NORMOGRAMA INSTITUCIONAL DE LA ENTIDAD</t>
  </si>
  <si>
    <t>INADECUADA EJECUCIÓN DE LAS ACTIVIDADES DEL PROCESO CONFORME A LA NORMATIVIDAD APLICABLE.</t>
  </si>
  <si>
    <t>POSIBLE DESACTUALIZACION DE LAS CUENTAS PERSONALES</t>
  </si>
  <si>
    <t>POSIBLE DESORGANIZACION DEL ALMACEN</t>
  </si>
  <si>
    <t>QUE NO SE CUMPLAN LAS METAS TRAZADAS DENTRO DEL INFORME DE GESTIÓN DEL PROCESO</t>
  </si>
  <si>
    <t>POSIBLE DESACTUALIZACIÓN DE LA FICHA DE CARACTERIZACIÓN DEL PROCESO.</t>
  </si>
  <si>
    <t>MALA PRESTACION DE LOS SERVICIOS</t>
  </si>
  <si>
    <t>EXISTE EN EL APLICATIVO ORFEO PLURALIDAD DE RADICADOS A NOMBRE DE UNA MISMA PERSONA OFRECE CONFUSIÓN, SE DEBE RADICAR ES A LA CÉDULA DEL PENSIONADO O DEL USUARIO QUE REQUIERE EL TRAMITE.</t>
  </si>
  <si>
    <t>NO SE TIENE CONOCIMIENTO DE LA MATRIZ DE IDENTIFICACIÓN DEL PRODUCTO NO CONFORME, PARA SOCIALIZARLOS AL INTERIOR DEL PROCESO.</t>
  </si>
  <si>
    <t>CA05014-P</t>
  </si>
  <si>
    <t>CA05214-P</t>
  </si>
  <si>
    <t>Operativo
Imagen</t>
  </si>
  <si>
    <t>QUE NO SE ATIENDAN OPORTUNAMENTE LAS SOLICITUDES ASIGNADAS AL PROCESO</t>
  </si>
  <si>
    <t>No. DE PROCEDIMIENTOS ACTUALIZADOS/No. DE PROCEDIMIENTOS A ACTUALIZAR</t>
  </si>
  <si>
    <t>QUE EXISTAN PLURALIDAD DE RADICADOS DENTRO DEL SISTEMA ORFEO</t>
  </si>
  <si>
    <t>LAS SOLICITUDES NO SE RADICAN CON EL NUMERO DE DOCUMENTO DE IDENTIDAD DEL PETICIONARIO.</t>
  </si>
  <si>
    <t>PLURALIDAD DE RADICADOS EN ORFEO DE UN MISMO TRAMITE.</t>
  </si>
  <si>
    <t>POSIBLE REITERACIÓN DEL PRODUCTO NO CONFORME POR FALTA DE ACCIONES DE MEJORA.</t>
  </si>
  <si>
    <t>DESCONOCIMIENTO DE LA MATRIZ DE IDENTIFICACIÓN DE PRODUCTO NO CONFORME.</t>
  </si>
  <si>
    <t>NO SE EVIDENCIO LA TOMA DE ACCIONES DE MEJORA FRENTE A LOS RESUTADOS DE LAS ENCUESTAS "SATISFACCIÓN DEL USUARIO POST-TRAMITE".</t>
  </si>
  <si>
    <t>SE EVIDENCIA QUE UN PORCENTAJE DE LOS TRAMITES RECIBIDOS DURANTE EL PRIMER SEMESTRE NO FUERON CONTESTADOS EN TERMINOS DE OPORTUNIDAD.</t>
  </si>
  <si>
    <t>CI01814-P</t>
  </si>
  <si>
    <t>CI01914-P</t>
  </si>
  <si>
    <t>CI02614-P</t>
  </si>
  <si>
    <t>PERSISTE LA FALTA DE OPORTUNIDAD EN LA DOCUMENTACIÓN DE ACCIONES CORRECTIVAS Y PREVENTIVAS.</t>
  </si>
  <si>
    <t>SE EVIDENCIO FALTA DE EFICACIA EN ALGUNAS ACCIONES CORRECTIVAS.</t>
  </si>
  <si>
    <t>PUBLICACIÓN EXTEMPORANEA DEL INFORME EJECUTIVO DE REVISIÓN POR LA DIRECCIÓN CORRESPONDIENTE AL II SEMESTRE DE 2013</t>
  </si>
  <si>
    <t>CI03114-P</t>
  </si>
  <si>
    <t>CI02414-P</t>
  </si>
  <si>
    <t>CI03014-P</t>
  </si>
  <si>
    <t>QUE NO SE EVIDENCIE LA TOMA DE ACCIONES DE MEJORA FRENTE A LOS RESULTADOS DE LAS ENCUESTAS "SATISFACCIÓN DEL USUARIO POST-TRAMITE</t>
  </si>
  <si>
    <t>FALTA DE OPORTUNIDAD EN LA ATENCIÓN DE LOS TRAMITES</t>
  </si>
  <si>
    <t>ENVIAR EL REPORTE MESUAL DE RESULTADOS DE ENCUESTA POS- TRAMITE AL COORDINADOR DEL G.I.T GESTIÓN PRESTACIONES ECONOMICAS PARA ESTE TOME LAS ACCIONES MEJORAS PERTIMENTES</t>
  </si>
  <si>
    <t>NO. DE REPORTES ENVIADOS /NO. DE ACCIONES DE MEJORAS.</t>
  </si>
  <si>
    <t>NO. DE REPORTES ENVIASDOS /NO. DE TRAMITES RESUELTOS OPORTUNAMENTE</t>
  </si>
  <si>
    <t>SE EVIDENCIÓ QUE EL PROCESO CUENTA CON LA TABLA DE RETENCIÓN DOCUMENTAL, SIN EMBARGO AL REALIZAR LA VERIFICACIÓN DE LOS FÍSICOS NO SE ENCONTRARON LAS CARPETAS DE LOS EXPEDIENTES VIRTUALES REGISTRADOS EN ORFEO.</t>
  </si>
  <si>
    <t>CA06814-P</t>
  </si>
  <si>
    <t>A LA FECHA DE LA AUDITORIA SE ENCUENTRAN 1,694 RESOLUCIONES SIN ARCHIVAR EN LOS EXPEDIENTES, LO QUE OCASIONA EL RETARDO DEL ENVIO DE LOS EXPEDIENTES AL ARCHIVO GENERAL.</t>
  </si>
  <si>
    <t>CI03514-P</t>
  </si>
  <si>
    <t>UNA VEZ SOLICITADA LA INFORMACIÓN SE EVIDENCIA QUE EL PROCESO ENVÍA LOS CORREOS ACTUALIZANDO EL NORMOGRAMA INSTITUCIONAL, PERO NO SE REVISA SI LA INFORMACIÓN QUE SE ENVIÓ ES ACTUALIZADA POR LA PERSONA ENCARGADA, UNA VEZ ANALIZADIO SE COMPROBÓ QUE LA LEY 872 DE 2003 NO SE ENCONTRABA ACTUALIZADA, A SU VEZ, DICHO NORMOGRAMA LE SEGUIA MOSTRANDO NORMAS EN UNA CASILLA DE ATENCIÓN AL USUARIO, SIENDO LO CORRECTO ATENCIÓN AL CIUDADANO.</t>
  </si>
  <si>
    <t>CA05614-P</t>
  </si>
  <si>
    <t>DEMORAS EN LA REALIZACIÓN DE LA REVISIÓN POR LA DIRECCIÓN</t>
  </si>
  <si>
    <t>PUBLICACION FUERA DEL TIEMPO ESTABLECIDO DENTRO DE LA MATRIZ PRIMARIA Y SECUNDARIA.</t>
  </si>
  <si>
    <t>POSIBLES INCUMPLIMIENTOS CON LA MATRIZ PRIMARIA Y SECUNDARIA DE LA ENTIDAD.</t>
  </si>
  <si>
    <t>POSIBLE PERDIDA DE LA INFORMACIÓN POR NO CONTAR CON EXPEDIENTES FÍSCOS.</t>
  </si>
  <si>
    <t>NO SE CUENTAN CON EXPEDIENTES FISICOS, YA QUE SE CUENTA CON EXPEDIENTES VIRTUALES DANDO CUMPLIMIENTO A LA POLITICA DE CERO PAPEL</t>
  </si>
  <si>
    <t>PERDIDA DE INFORMACIÓN POR DAÑO DEL SISTEMA ORFEO Y DAÑO EN LOS BACKUP</t>
  </si>
  <si>
    <t>CA05814-P</t>
  </si>
  <si>
    <t>CA06914-P</t>
  </si>
  <si>
    <t>CA07014-P</t>
  </si>
  <si>
    <t>CA07114-P</t>
  </si>
  <si>
    <t>CA07514-P</t>
  </si>
  <si>
    <t>CA06214-P</t>
  </si>
  <si>
    <t>ESTABLECER POLITICAS DE ASISTENCIA Y PARTICIPACIÓN EN LOS EVENTOS DE CAPACITACIÓN</t>
  </si>
  <si>
    <t>REALIZAR MODIFICACIÓN DEL FORMATO DE ENCUESTA EVALUACIÓN IMPACTO DE FORMACIÓN Y ENTRENAMIENTO, CÓDIGO APGTHGTHF016,  DE TAL FORMA QUE SE CUENTE DE FORMA OBLIGATORIAS CON LA DESCRIPCIÓN DE LAS EVIDENCIAS Y RAZONES QUE JUSTIFIQUEN LAS RESPUESTAS; COLOCAR EL ESPACIO PARA REGISTRO DE FECHA DE DILIGENCIAMIENTO Y REPLANTEAR ALGUNAS PREGUNTAS.</t>
  </si>
  <si>
    <t>NO. DE DOCUMENTOS ELABORADOS Y SOCIALIZADOS /NO. DE DOCUMENTOS  A ELABORAR Y SOCIALIZAR</t>
  </si>
  <si>
    <t>NO. DE  FORMATOS ACTUALIZADOS /NO. DE FORMATOS A ACTUALIZAR.</t>
  </si>
  <si>
    <t>CA07714-P</t>
  </si>
  <si>
    <t>CA08214-P</t>
  </si>
  <si>
    <t>POSIBLES INCUMPLIMIENTOS DE MANERA REITERATIVA DE LAS ACCIONES PLASMADAS DENTRO DEL PLAN DE MEJORAMIENTO</t>
  </si>
  <si>
    <t>FALTA DE CONOCIMIENTO DE LOS FUNCIONARIOS ASIGNADOS A EJECUTAR LAS ACCIONES CORRECTIVAS EN EL TEMA ANALISIS DE CAUSAS</t>
  </si>
  <si>
    <t>COLAPSO EN EL SISTEMA DE GESTION DE CALIDAD</t>
  </si>
  <si>
    <t>QUE NO SE EJECUTEN ACCIONES CORRECTIVAS Y PREVENTIVAS OPORTUNAMENTE Y LOS RIESGOS SE MATERIALICEN Y SE VUELVAN REITERATIVOS.</t>
  </si>
  <si>
    <t>FALTA DE COMPROMISO POR PARTE DE LOS FUNCIONARIOS ENCARGADOS DE REALIZAR LA DOCUMENTACIÓN DE LAS NO CONFORMIDADES</t>
  </si>
  <si>
    <t>CI03314-P</t>
  </si>
  <si>
    <t>QUE NO EXISTAN EVIDENCIA DENTRO DE ORFEO DE LA RESPUESTA DADA A LOS USUARIOS Y ENTIDADES.</t>
  </si>
  <si>
    <t>LOS TRAMITES SE REALIZARON FUERA DEL HORARIO LABORAL Y POR TAL MOTIVO NO SE DIGITALIZARON</t>
  </si>
  <si>
    <t>FALTA DE CONTROL A LAS RESPUESTAS QUE EMITE LA ENTIDAD.</t>
  </si>
  <si>
    <t>No. DE DOCUMENTOS DIGITALIZADOS/No. DE DOCUMENTOS PENDIENTES DE DIGITALIZAR.</t>
  </si>
  <si>
    <t>FALTA DE PUNTOS DE CONTROL DENTRO DEL PROCEDIMIENTO</t>
  </si>
  <si>
    <t>INCUMPLIMIENTOS A LA NORMATIVIDAD APLICABLE AL PROCESO</t>
  </si>
  <si>
    <t>CA04013-P</t>
  </si>
  <si>
    <t>CA04314-P</t>
  </si>
  <si>
    <t>POSIBLES ERRORES AL CITAR LA NORMATIVIDAD APLICABLE AL PROCESO</t>
  </si>
  <si>
    <t>NO SE DIMENSIONO LA PROBLEMÁTICA QUE SE PUEDE GENERAR AL NO RETIRAR LA NORMATIVIDAD DEROGADA, SI NO SOLO SE DIO APLICACIÓN A LA NUEVA NORMATIVIDAD</t>
  </si>
  <si>
    <t>ERRORES EN LA NORMATIVIDAD APLICABLE AL PROCESO</t>
  </si>
  <si>
    <t>REVISAR LA NORMATIVIDAD EXPUESTA EN EL NORMOGRAMA DEL PROCESO Y SOLICITAR EL RETIRO DE LA QUE YA ESTÉ DEROGADA</t>
  </si>
  <si>
    <t>PROFESIONAL ESPECIALIZADO / PROFESIONAL 1</t>
  </si>
  <si>
    <t>JEFE OFICINA ASESORA DE PLANEACIÓN Y SISTEMAS /PROFESIONAL 1</t>
  </si>
  <si>
    <t>JEFE OFICINA ASESORA DE PLANEACIÓN Y SISTEMAS / PROFESIONAL 1</t>
  </si>
  <si>
    <t>JEFE OFICINA ASESORA DE PLANEACIÓN Y SISTEMAS / PROFESIONAL 8 / TECNICO 2</t>
  </si>
  <si>
    <t>JEFE OFICINA ASESORA DE PLANEACIÓN Y SISTEMAS/PROFESIONALES 3</t>
  </si>
  <si>
    <t>JEFE OFICINA ASESORA DE PLANEACIÓN Y SISTEMAS/PROFESIONALE 3</t>
  </si>
  <si>
    <t>NO CONTAR CON ESTANDARES DE MEDICIÓN DENTRO DE LOS INDICADORES DEL PROCESO</t>
  </si>
  <si>
    <t>NO ES UN INDICADOR DE PORCENTAJE SI NO DE UNIDAD</t>
  </si>
  <si>
    <t>ERRORES AL MOMENTO DE MEDIR EL PROCESO</t>
  </si>
  <si>
    <t xml:space="preserve">SOLICITAR  A LA OFICINA ASESORA DE PLANEACIÓN Y SISTEMAS LA ELIMINACIÓN DEL INDICADOR No. PGTS 01  </t>
  </si>
  <si>
    <t>JEFE OFICINA ASESORA DE PLANEACIÓN Y SISTEMAS /PROFESIONAL 8</t>
  </si>
  <si>
    <t>No. DE INDICADORES ELIMINADOS/No. DE INDICADORES A ELIMINAR</t>
  </si>
  <si>
    <t>DEJAR DE HACER SEGUIMIENTO A LOS PLANES POR PARTE DEL PROCESO</t>
  </si>
  <si>
    <t>PONER EN RIESGO EL SISTEMA DE GESTIÓN DE CALIDAD</t>
  </si>
  <si>
    <t>PROCEDIMIENTOS</t>
  </si>
  <si>
    <t>No. DE HOJAS DE VIDA ACTUALIZADAS/No. DE HOJAS DE VIDA A ACTUALIZAR</t>
  </si>
  <si>
    <t>POSIBLES ERRORES AL MOMENTO DE MOFICAR UN PROCESO</t>
  </si>
  <si>
    <t>DESCONOCIMIENTO Y FALTA DE INDENTIFICACIÓN DE LA NECESIDAD</t>
  </si>
  <si>
    <t>MODIFICACIÓN INADECUADA DE LOS PROCESOS</t>
  </si>
  <si>
    <t>No. DE INSTRUCTIVOS ACTUALIZADOS, APROBADOS Y SOCIALIZADOS/No. DE INSTRUCTIVOS ACTUALIZADOS APROBADOS Y SOCIALIZADOS.</t>
  </si>
  <si>
    <t>ACTUALIZAR, APROBAR Y SOCIALIZAR EL INSTRUCTIVO PARA LA MODIFICACIÓN DEL MANUAL DE PROCESOS Y PROCEDIMIENTO</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</si>
  <si>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</si>
  <si>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</si>
  <si>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</si>
  <si>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</si>
  <si>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</si>
  <si>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</si>
  <si>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</si>
  <si>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</si>
  <si>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</si>
  <si>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</si>
  <si>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PLANEACIÓN Y SISTEMAS/ PROFESIONAL 3</t>
  </si>
  <si>
    <t>POSIBLE FALTA DE DOCUMENTACIÓN SOPORTE DENTRO DE LOS EXPEDIENTES DE LA ENTIDAD PARA FUTURAS SOLICITUDES</t>
  </si>
  <si>
    <t>REPRESAMIENTO DE RESOLUCIONES POR CARGAS LABORALES DE LOS FUNCIONARIOS A CARGO DE EJECUTAR EL PLAN DE CONTIGENCIA.</t>
  </si>
  <si>
    <t>QUE LOS EXPEDIENTES NO REPOSEN DENTRO DEL ARCHIVO CORRESPONDIENTE.</t>
  </si>
  <si>
    <t>COORDINADOR GIT PRESTACIONES ECONOMICAS/AUXILIAR ADMINISTRATIVO</t>
  </si>
  <si>
    <t>JEFE OFICINA ASESORA DE PLANEACION Y SISTEMAS / SECRETARIA</t>
  </si>
  <si>
    <t xml:space="preserve">JEFE OFICINA ASESORA DE PLANEACION Y SISTEMAS </t>
  </si>
  <si>
    <t>JEFE OFICINA ASESORA DE PLANEACION Y SISTEMAS /PROFESIONAL 3</t>
  </si>
  <si>
    <t>JEFE OFICINA ASESORA DE PLANEACION Y SISTEMAS /PROFESIONAL 2</t>
  </si>
  <si>
    <t>COORDINADOR GIT GESTION TALENTO HUMANO</t>
  </si>
  <si>
    <t>COORDINADOR GIT ATENCION AL CIUDADANO</t>
  </si>
  <si>
    <t>COORDINADOR GIT ATENCION AL CIUDADANO / PROFESIONAL 2</t>
  </si>
  <si>
    <t>COORDINADOR GIT SERVICIOS ADMINISTRATIVOS/JORGE OTALORA</t>
  </si>
  <si>
    <t>COORDINADOR GIT CONTABILIDAD</t>
  </si>
  <si>
    <t>COORDINADORA GIT PRESUPUESTO Y COBRE PERSUASIVO</t>
  </si>
  <si>
    <t>COORDINADOR GIT SERVICIOS ADMINISTRATIVOS</t>
  </si>
  <si>
    <t>COORDINADOR GIT SERVICIOS ADMINISTRATIVOS/EDY OLIVARES</t>
  </si>
  <si>
    <t>COORDINADOR GIT PRESTACIONES ECONÓMICAS/ MARIANA BOTINA</t>
  </si>
  <si>
    <t>No. DE ACTAS LEVANTADAS/No. DE ACTAS A LEVANTAR</t>
  </si>
  <si>
    <t>COORDINADORA GIT PRESUPUESTO Y GESTION DE COBRO PERSUASIVO/TECNICO ADMINISTRATIVO</t>
  </si>
  <si>
    <t>POSIBLES INCUMPLIMIENTO A LOS PLANES INSTITUCIONALES DE LA ENTIDAD</t>
  </si>
  <si>
    <t>COORDINADOR GIT PRESTACIONES ECONÓMICAS</t>
  </si>
  <si>
    <t>ACTUALIZAR LOS INDICADORES DE GESTION DEL PROCESO ACORDE A LA SOLICITUD DE AUDITORIA DE CALIDAD DEL 25/09/2014.</t>
  </si>
  <si>
    <t xml:space="preserve">No. DE INDICADORES MODIFICADOS/No. DE INDICADORES A MODIFICAR </t>
  </si>
  <si>
    <t xml:space="preserve">REALIZAR ACTUALIZACION DEL PROCEDIMIENTO INFORME EJECUTIVO DE REVISIÓN POR LA DIRECCIÓN ESTABLECIENDO EN LAS ACTIVIDADES TIEMPOS DE EJECUCION. </t>
  </si>
  <si>
    <t xml:space="preserve">QUE SE INCUMPLA EL OBJETIVO PARA LA CUAL FUE CREADO EL PROCESO. </t>
  </si>
  <si>
    <t xml:space="preserve">DESCONOCIMIENTO DE LA METODOLOGIA PARA LA FORMULACION DE LA FICHA DE CARACTERIZACION POR LOS RESPONSABLES  DEL PROCESO. </t>
  </si>
  <si>
    <t xml:space="preserve">INCUMPLIMIENTO EN LA GENERACION Y ENTREGA DEL PRODUCTO POR PARTE DEL PROCESO. </t>
  </si>
  <si>
    <t xml:space="preserve">SUBDIRECTOR FINANCIERO/ COORDINADOR DE CONTABILIDAD/ CORDDINADORA DE TESORERIA </t>
  </si>
  <si>
    <t>Asumir el Riesgo</t>
  </si>
  <si>
    <t>NO SE EVIDENCIA LA PUBLICACION EN FISICO DE LA POLITICA DE CALIDAD DEL FPS, APROBADA MEDIANTE RESOLUCION 5717 DEL 19-12-2012</t>
  </si>
  <si>
    <t xml:space="preserve">POSIBLE INCUMPLIMIENTO A LA POLITICA DE CALIDAD </t>
  </si>
  <si>
    <t xml:space="preserve">NO SE REALIZÓ LA SOLICITUD DE LA IMPRESIÓN Y ENVIO A LAS DIFERENTES OFICINAS (FUERA DE BTA) PARA LA PUBLICACION DE LA POLITICA DE CALIDAD. </t>
  </si>
  <si>
    <t>INCUMPLIMIENTO DE LA NORMA MECI- NTCGP 1000. Numeral 4</t>
  </si>
  <si>
    <t>CI03614-P</t>
  </si>
  <si>
    <t xml:space="preserve">IMPRIMIR Y ENVIAR LA POLITICA DE CALIDAD PARA DARLA A CONOCER A LAS DIFERENTES OFICINAS FUERA DE BOGOTA, Y ESTAS SEAN PUBLICADAS EN UN LUGAR VISIBLE. </t>
  </si>
  <si>
    <t xml:space="preserve">No DE IMPRESIONES/ No DE ENVIOS </t>
  </si>
  <si>
    <t>COORDINADOR GIT GESTION TALENTO HUMANO / TECNICO</t>
  </si>
  <si>
    <t>No. DE DOCUMENTOS APROBADOS Y SOCIALIZADOS/No. DE DOCUMENTOS ACTUALIZAR,APROBAR Y SOCIALIZAR</t>
  </si>
  <si>
    <t>REALIZAR MESA DE TRABAJO CON EL PROCESO DE TICS Y EVIDENCIAR LAS DIFICULTADES DEL PROGRAMA DE CORRESPONDENCIA ORFEO PARA RADICACION DE TRAMITES.</t>
  </si>
  <si>
    <t>ACTA DE REALIZACION DE MESA DE TRABAJO</t>
  </si>
  <si>
    <t>3012/2014</t>
  </si>
  <si>
    <t>SUBDIRECTOR PRESTACIONES SOCIALES/SECRETARIA</t>
  </si>
  <si>
    <t>operativo</t>
  </si>
  <si>
    <t>No. DE NORMAS SOLICITADAS A RETIRAR DEL NORMOGRAMA/No. DE NORMAS QUE DEBEN  SER RETIRADAS  DEL NORMOGRAMA DE GTH</t>
  </si>
  <si>
    <t>CA08014-P</t>
  </si>
  <si>
    <t xml:space="preserve">SUBDIRECCION FINANCIERA/ COORDINACIONES DEL PROCESO. </t>
  </si>
  <si>
    <t xml:space="preserve">AJUSTAR CONTABLEMENTE  LA CAUSACION DE LOS CANON DE ARRENDAMIENTO DE LOS CONTRATOS  VIGENTES  Y SUMINISTRARLE LA INFORMACION NECESARIO AL PROCESO DE COBRO PERSUASIVO..( SOLICITAR MEDIANTE MEMORANDO REDIFINICION DE ACCIONES RELACIONADAS CON EL ARRENDAMIENTO DE BIENES MUEBLES E INMUEBLES, EL TRASLADO DE LA INFORMACION PARA REGISTRO CONTABLE, Y LAS FUNCIONES ASIGNADAS A LOS SUPERVISORES EN LO RELACIONADO CON LA CONTRATACION DE LEY 80.) </t>
  </si>
  <si>
    <t>CI02214-P</t>
  </si>
  <si>
    <t>CA05313-P</t>
  </si>
  <si>
    <t>CA05413-P</t>
  </si>
  <si>
    <t>REALIZAR LA ACTUALIZACION DEL PROCEDIMIENTO RECOBRO AL FOSYGA.
REALIZAR SOCIALIZACION DEL PROCEDIMIENTO RECOBROS AL FOSYGA.</t>
  </si>
  <si>
    <t>No. DE SOLICITUDES EMITIDAS / No. DE SOLICITUDES A EMITIR.</t>
  </si>
  <si>
    <t>ACTUALIZACION, APROBACION MEDIANTE ACTO ADMINISTRATIVO Y PUBLICACION DE LA FICHA DE CARACTERIZACION DEL PROCESO, Y SU SOCIALIZACION AL INTERIOR DEL PROCESO.</t>
  </si>
  <si>
    <t>No. De Actas realizadas / No. De mesas de trabajo realizadas.</t>
  </si>
  <si>
    <t>QUE LA DOCUMENTACION DEL PROCESO NO SE RECUPERE CON OPORTUNIDAD</t>
  </si>
  <si>
    <t>SECRETARIA EJECUTIVA GRADO 23</t>
  </si>
  <si>
    <t>No. DE SOLICITUDES A TRAMITAR / No. DE SOLICITUDES REQUERIDAS.</t>
  </si>
  <si>
    <t>SUBDIRECTOR FINANCIERO</t>
  </si>
  <si>
    <t>POSIBLE DESCONOCIMIENTO DEL SISTEMA INTEGRAL DE GESTION POR PARTE DE ALGUNOS FUNCIONARIOS DEL PROCESO.</t>
  </si>
  <si>
    <t>BRINDAR REINDUCCION DEL SISTEMA INTEGRAL DE GESTION A LOS FUNCIONARIOS DEL PROCESO RECURSOS FINANCIEROS / PRESUPUESTO.</t>
  </si>
  <si>
    <t>COORDINADORA GIT PRESUPUESTO Y GESTION DE COBRO PERSUASIVO</t>
  </si>
  <si>
    <t>No. De Actas realizadas / No. De Reinducciones realizadas.</t>
  </si>
  <si>
    <t xml:space="preserve">No. DE PROCEDIMIENTOS ACTUALIZADOS / No. DE PROCEDIMIENTOS A ACTUALIZAR </t>
  </si>
  <si>
    <t>18/09/2014
13/02/2015</t>
  </si>
  <si>
    <t>CI03214-P
CA06714-P</t>
  </si>
  <si>
    <t>INADECUADA MEDICION DE INDICADORES</t>
  </si>
  <si>
    <t>COORDINADOR GIT TALENTO HUMANO</t>
  </si>
  <si>
    <t>NUMERO DE PROCEDIMIENTOS ACTUALIZADOS  / NUMERO DE PROCEDIMIENTOS A ACTUALIZAR</t>
  </si>
  <si>
    <t>REALIZAR LOS AJUSTES REQUERIDOS AL PROCEDIMIENTO SEGUIMIENTO AL CONTRATO DE SUMINISTRO DE PERSONAL EN MISION Y SOLICITAR LA ELIMINACION DEL ANTIGUO SIP (EJECUCION DEL CONTRATO DE SERVICIOS DE PERSONAL, TRAMITE DE COBRO EMPRESA TEMPORAL Y ORDENES DE COMISION EMPLEADOS TEMPORALES).</t>
  </si>
  <si>
    <t>REALIZAR LA ACTUALIZACION DE LOS PROCEDIMIENTOS: ORDENES DE COMISION Y ORDENES DE COMISION LEGALIZACION.</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</si>
  <si>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</si>
  <si>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</si>
  <si>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</si>
  <si>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</si>
  <si>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</si>
  <si>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15/10/2014
23/02/2015</t>
  </si>
  <si>
    <t>PRESENTAR ANTE EL COMITÉ COORDINADOR DEL SISTEMA DE CONTROL INTERNO Y CALIDAD, EL INSTRUCTIVO PARA LA MODIFICACIÓN DEL MANUAL DE PROCESOS Y PROCEDIMIENTO</t>
  </si>
  <si>
    <t>JEFE OFICINA ASESORA DE PLANEACIÓN Y SISTEMAS / PROFESIONAL VIII</t>
  </si>
  <si>
    <t>MODIFICAR EL PROCEDIMIENTO SERVICIO DE SOPORTE TECNICO A USUARIO, PARA EVIDENCIAR LA INTERELACION CON SERVICIOS ADMINISTRATIVOS Y ESTABLECER PUNTOS DE CONTROL PARA EL CUMPLIMIENTO OPORTUNO DE SOLICITUDES REALIZADAS.</t>
  </si>
  <si>
    <t>1, SOLICITAR LA ELIMINACIÓN DEL INSTRUCTIVO PARA EL DILIGENCIAMIENTO DEL INSTRUMENTO DE EVALUACIÓN DEL DESEMPEÑO,  APGTHGTHIT02,  
2, ACTUALIZAR Y SOCIALIZAR  EL PROCEDIMIENTO AAPGTHGTHPT03    EVALUACION DEL DESEMPEÑO A TODOS LOS FUNCIONARIOS DE PLANTA.</t>
  </si>
  <si>
    <t>DIGITALIZAR LAS UNIDADES DOCUMENTALES DEL ARCHIVO CENTRAL, SEGÚN CRONOGRAMA APROBADO POR EL COMITÉ INSTITUCIONAL DE DESARROLLO ADMINISTRATIVO.</t>
  </si>
  <si>
    <t xml:space="preserve">REALIZAR REUNION DEL COMITÉ OPERATIVO MECI CALIDAD, PARA PRESENTAR EL DOFA Y MAPA DE RIESGO INSTITUCIONAL.
</t>
  </si>
  <si>
    <t>ACTUALIZAR Y SOCIALIZAR EL PROCEDIMIENTO DE FLUJOS DE INFORMACIÓN DEL FPS.</t>
  </si>
  <si>
    <t>PRESENTAR COMITÉ INSTITUCIONAL DE DESARROLLO ADMINISTRATIVO, LA NO CONFORMIDAD DETECTADA POR BVC PARA DETERMINAR LA VIABILIDAD DE LA INCLUSIÓN DE LOS PATRIMONIOS DENTRO DEL SISTEMA TENIENDO ENCUENTA EL ALCANCE DE LA CERTIFICACIÓN DE LA ENTIDAD.</t>
  </si>
  <si>
    <t>SOLICITAR AL PROCESO DE TICS, INCORPORAR UN PUNTO DE CONTROL PARA LAS PUBLICACIONES DE LOS DOCUMENTOS DEL SIG EN EL PROCEDIMIENTO    PUBLICACION Y ACTUALIZACION DE INFORMACION EN MEDIOS ELECTRONICOS (PAGINA WEB INTRANET)</t>
  </si>
  <si>
    <t>No PROCEDIMIENTO ACTUALIZADO Y SOCIALIZADO / No PROCEDIMIENTO A ACTUALIZAR Y SOCIALIZAR * 100</t>
  </si>
  <si>
    <t xml:space="preserve">MODIFICAR Y SOCIALIZAR EL PROCEDIMIENTO DE SEGUIMIENTO Y MEDICION A TRAVES DE IDICADORES. </t>
  </si>
  <si>
    <t>CA06213-P
CA07814-P</t>
  </si>
  <si>
    <t xml:space="preserve">No. DE PRODUCTOS REALIZADOS / No. DE PRODUCTOS PROGRAMADOS </t>
  </si>
  <si>
    <t>No DE SEGUIMIENTOS REALIZADOS  / No. DE SEGUIMIENTOS PROGRAMADOS SEGÚN CRONOGRAMA.</t>
  </si>
  <si>
    <t>REVISAR Y ACTUALIZAR LAS HOJAS DE VIDA DE LOS INDICADORES DEL PROCESO QUE SE REQUIERAN.</t>
  </si>
  <si>
    <t>CI03513-P
CA04414-P</t>
  </si>
  <si>
    <t>REALIZAR UN BAJA DE ELEMENTOS DE BIENES OBSOLETOS E INSERVIBLES O NO NECESARIOS DE ALMACEN.</t>
  </si>
  <si>
    <t>CI05213-P
CA03314-P</t>
  </si>
  <si>
    <t>ACTUALIZAR LOS SIGUIENTES DOCUMENTOS DEL SIG ASI: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t>
  </si>
  <si>
    <t>CA01413-P
CA04914-P
CI02014-P</t>
  </si>
  <si>
    <t>CA05113-P
CI02714-P</t>
  </si>
  <si>
    <t xml:space="preserve">REVISAR Y REALIZAR  LA ACTUALIZACION DE LA MATRIZ PRIMARIA CONFORME A LO ESTABLECIDO EN EL PROCEDIMIENTO ACTUALIZADO GESTION DE FLUJOS DE INFORMACION </t>
  </si>
  <si>
    <t>ACTUALIZAR LOS PROCEDIMIENTOS:
APGBTGADPT08 - ARRIENDO DE INMUEBLES NEGOCIACIÓN Y LEGALIZACIÓN, APGBTGADPT09 - TITULACIÓN DE PREDIOS TRANSFERIDOS, APGBTGADPT10 - AVALUO TECNICO DE BIENES INMUEBLES, APGBTGADPT11 - NEGOCIACION Y LEGALIZACION - VENTA DE BIENES INMUEBLES Y APGBTGADPT12 - COMODATOS BIENES INMUEBLES.</t>
  </si>
  <si>
    <t>ACTUALIZAR LOS PROCEDIMIENTOS:
APGBTGADPT13 - DESENGLOBES, APGBTGADPT14 - ESCRITURACION Y VENTA DE INMUEBLES, APGBTGADPT15 - SEGUIMIENTO A CONTRATOS DE ARRENDAMIENTO DE INMUEBLES, APGBTGADPT16 - ATENCION A DEMANDAS DE BIENES INMUEBLES, APGBTGADPT17 - REQUERIMIENTOS A INVASORES Y APGBTGADPT18 - COBROS COACTIVOS POR IMPUESTOS DE INMUEBLES.</t>
  </si>
  <si>
    <t>09/04/2014
20/02/2015</t>
  </si>
  <si>
    <t>No PROCEDIMIENTO SOCIALIZADO / No PROCEDIMIENTO A SOCIALIZAR * 100</t>
  </si>
  <si>
    <t>PRESENTAR ANTE EL COMITÉ COORDINADOR DEL SISTEMA DE CONTROL INTERNO Y CALIDAD, EL PROCEDIMIENTO INFORME EJECUTIVO DE REVISION POR LA DIRECCION.</t>
  </si>
  <si>
    <t>No. DE PROCEDIMIENTOS ACTUALIZADOS/No. DE PROCEDIMIENTOS A ACTUALIZAR.</t>
  </si>
  <si>
    <t>CA00215-P</t>
  </si>
  <si>
    <t>CA00315-P</t>
  </si>
  <si>
    <t>CA00415-P</t>
  </si>
  <si>
    <t>CA00515-P</t>
  </si>
  <si>
    <t>CA00615-P</t>
  </si>
  <si>
    <t>CA00715-P</t>
  </si>
  <si>
    <t>CA00815-P</t>
  </si>
  <si>
    <t>CA00915-P</t>
  </si>
  <si>
    <t>CA01015-P</t>
  </si>
  <si>
    <t>CA01115-P</t>
  </si>
  <si>
    <t>CA01215-P</t>
  </si>
  <si>
    <t>CA01315-P</t>
  </si>
  <si>
    <t>CA01415-P</t>
  </si>
  <si>
    <t>CA01515-P</t>
  </si>
  <si>
    <t>CA01715-P</t>
  </si>
  <si>
    <t>CA01815-P</t>
  </si>
  <si>
    <t>CA01915-P</t>
  </si>
  <si>
    <t>CA02015-P</t>
  </si>
  <si>
    <t>CA02115-P</t>
  </si>
  <si>
    <t>CA02215-P</t>
  </si>
  <si>
    <t>CA02415-P</t>
  </si>
  <si>
    <t>CA01615-P</t>
  </si>
  <si>
    <t xml:space="preserve">INCLUIR DENTRO DEL PROXIMO REPORTE AL NORMOGRAMA LA PUBLICACION DE LA CIRCULAR 05/2014 </t>
  </si>
  <si>
    <t xml:space="preserve">JEFE OFICINA ASESORA DE PLANEACIÓN Y SISTEMAS /TECNICO 2 </t>
  </si>
  <si>
    <t>No DE MEMORANDOS ENVIADOS/ No DE MEMORANDOS A ENVIAR</t>
  </si>
  <si>
    <t xml:space="preserve">No DE CORREOS ENVIADOS/ No DE CORREOS A ENVIAR </t>
  </si>
  <si>
    <t xml:space="preserve">POSIBLE MEDICION INADECUADA DEL INDICADOR ESTRATEGICO  DEL PROCESO GESTION FINANCIERA </t>
  </si>
  <si>
    <t>POSIBLE INTERACCION INADECUADA DEL PROCESO FINANCIERO FRENTE A LOS DEMAS PROCESOS DEL SIG</t>
  </si>
  <si>
    <t xml:space="preserve">REVISAR Y ACTUALIZAR LAS ENTRADAS Y SALIDAS DE LA FICHA DE CARACTERIZACIÓN DEL PROCESO. </t>
  </si>
  <si>
    <t>.-
23/09/2014
19-02-2015</t>
  </si>
  <si>
    <t>16/12/2014
13/02/2015
03-03-2015</t>
  </si>
  <si>
    <t xml:space="preserve">SOCIALIZAR CON LAS COORDINACIONES DEL PROCESO, LA NUEVA PROPUESTA DE CARACTERIZACIÓN. </t>
  </si>
  <si>
    <t xml:space="preserve">SE DOCUMENTO, UNIFICADA CON OTRA. </t>
  </si>
  <si>
    <t xml:space="preserve">POSIBLE NO RAZONABILIDAD DE LOS SALDOS EN LOS ESTADOS FINANCIEROS </t>
  </si>
  <si>
    <t>SUBDIRECTOR FINANCIERO Y COORDINADORES</t>
  </si>
  <si>
    <t>COORDINADORES/ JEFES DE OFICINA/ SUBDIRECTORES</t>
  </si>
  <si>
    <t xml:space="preserve">POSIBLE INCUMPLIMIENTO A LAS ACTIVIDADES ESTABLECIDAS EN LOS PLANES INSTITUCIONALES </t>
  </si>
  <si>
    <t>CA02515-P
CA02615-P</t>
  </si>
  <si>
    <t>19/02/2015
19-02-2015</t>
  </si>
  <si>
    <t>No DE INDICADREOS REVISADOS/No DE INDICADORES ACTUALIZADOS</t>
  </si>
  <si>
    <t>No DE CONCILIACIONES REALIZADAS/ No DE CONCILICACIONES PROGRAMADAS</t>
  </si>
  <si>
    <t>No DE CONCILIACIONES REALIZADAS DE CUENTAS MAESTRAS DE RACAUDO/ No DE CONCILICACIONES SOLICITADAS POR FOSYGA</t>
  </si>
  <si>
    <t>No DE PRODUCTOS REALIZADOS/No DE PRODUCTOS PROGRAMADOS</t>
  </si>
  <si>
    <t xml:space="preserve">POSIBLE INCUMPLIMIENTO A LA DIRECTIVA PRESIDENCIAL 04-2012 POLITICA¨CERO PAPEL¨  </t>
  </si>
  <si>
    <t>CREAR LOS EXPEDIENTES VIRTUALES DEACUERDO A SU TRD ESTABLECIDA</t>
  </si>
  <si>
    <t xml:space="preserve">REVISAR Y MODIFICAR LOS FORMATOS DE  PRESTACIONES QUE SE REQUIERAN </t>
  </si>
  <si>
    <t>COORDINADOR GIT ATENCION AL CIUDADANO / PROFESIONAL 1</t>
  </si>
  <si>
    <t xml:space="preserve">COORDINADOR GIT ATENCION AL CIUDADANO / SECRETARIA EJECUTIVA </t>
  </si>
  <si>
    <t xml:space="preserve">POSIBLE PERDIDA DE LOS DATOS PERSONALES COMO PROPIEDAD DEL CLIENTE </t>
  </si>
  <si>
    <t xml:space="preserve">POSIBLE DESCONOCIMIENTO DE LA NORMATIVIDAD APLICABLE </t>
  </si>
  <si>
    <t xml:space="preserve">QUE NO SE TOMEN LAS ACCIONES DE MEJORA EN EL CUMPLIMIENTO DEL OBJETIVO DEL PROCESO </t>
  </si>
  <si>
    <t xml:space="preserve">REVISAR, ANALIZAR Y ACTUALIZAR LOS INDICADORES POR PROCESO Y ESTRATEGICOS </t>
  </si>
  <si>
    <t>POSIBLE INCUMPLIMIENTO EN LAS ACTIVIDADES DEL PROCESO POR EL NO CUMPLIMIENTO DEL DILIGENCIAMIENTO DEL FORMATO APAJUOAJF011</t>
  </si>
  <si>
    <t xml:space="preserve">VERIFICAR LO ESTABLECIDO EN EL CONTRATO Y DILIGENCIAR EL FORMATO APAJUOAJF011 DE LOS PROCESOS DE CONTRATACION QUE LE SEAN ASIGNADOS COMO INTERVENTOR. </t>
  </si>
  <si>
    <t xml:space="preserve">POSIBLE INCUMPLIMIENTO DE LA NORMATIVIDAD NTCGP 1000: 2009 4,2,3 (CONTROL DE DOCUMENTOS) </t>
  </si>
  <si>
    <t xml:space="preserve">POSIBLE INCUMPLIMIENTO DE LA NORMATIVIDAD NTCGP 1000:2009 NUMERAL 4,2,4 (CONTROL DE REGISTROS) </t>
  </si>
  <si>
    <t xml:space="preserve">POSIBLE INCUMPLIMIENTO DE LA NORMATIVIDAD NTCGP 1000:2009 NUMERAL 5,5,3 ( )  </t>
  </si>
  <si>
    <t xml:space="preserve">ACTUALIZAR LA MATRIZ PRIMARIA Y SECUNDARIA </t>
  </si>
  <si>
    <t xml:space="preserve">POSIBLE DESACTUALIZACION DE LA MISION DE LA ENTIDAD  </t>
  </si>
  <si>
    <t xml:space="preserve">LLEVAR ANTE EL COMITÉ OPERATIVO MECI-CALIDAD LA POSIBILIDAD DE INCORPORAR EN EL MAPA DE PROCESOS (PROCESOS MISIONALES) GESTIÓN BIENES TRANSFERIDOS </t>
  </si>
  <si>
    <t xml:space="preserve">POSIBLES MULTAS Y SANCIONES A LA ENTIDAD </t>
  </si>
  <si>
    <t xml:space="preserve">GESTIONAR EL PAGO POR CONCEPTO DE IMPUESTO PREDIAL DE LOS BIENES QUE TENGAN TITULARIDAD PLENA DE PROPIEDAD DE LA ENTIDAD </t>
  </si>
  <si>
    <t xml:space="preserve">POSIBLE DESACTUALIZACION EN EL SISTEMA DE GESTION INTEGRAL </t>
  </si>
  <si>
    <t xml:space="preserve">Enviar memorando A la Oficina Asesora de Planeacion y Sistemas solcitando la publicacion de la ficha de caracterización. </t>
  </si>
  <si>
    <t xml:space="preserve">Actualizacion del procedimiento, actualizacion de Servicios y pago a contratistas por prestaciones de Salud ordenado por fallo de tutela. </t>
  </si>
  <si>
    <t>SUBDIRECCION DE PRESTACIONES SOCIALES</t>
  </si>
  <si>
    <t xml:space="preserve">GIT SERVICIOS DE SALUD </t>
  </si>
  <si>
    <t>REPORTAR DENTRO DE LOS TERMINOS ESTABLECIDOS, LA REPROGRAMACIÓN DE FECHAS DE LAS ACTIVIADES PROYECTADAS EN LAS ACCIONES CORRECTIVAS, PARA GARANTIZAR LA OPORTUNIDAD EN EL DESARROLLO DE LAS MISMAS, TODA VE QUE EL PROCESO NO SOLICITÓ A LA OFICINA DE PLANEACION Y SISTEMAS LA PRORROGA DE LAS FECHAS DE TARMINACION DE LA NO CONFORMIDAD POTENCIAL CON CODIGO CA04814-P CUYO AVANCE ESTÁ EN EL 50% Y VENCIÓ EL 31 DE DICIEMBRE DE 2014</t>
  </si>
  <si>
    <t xml:space="preserve">GARANTIZAR QUE LA NORMATIVIDAD QUE AFECTA EL DESARROLLO DEL PROCESO SE ENCUENTRE ACTUALIZADA, PARA ASEGURAR EL CUMPLIMIENTO DEL MANDATO LEGAL QUE RIGE EL PROCESO, TODA VEZ QUE EL PROCESO NO REPORTA LA TOTALIDAD DE LAS NORMAS COMO ES EL CASO DEL DECRETO 943 DE 2014 (COMPONENTES NUEVO MECI) Y DECRETO 1785 DE 2014 (ACTUALIZACION DEL MANUAL DE FUNCIONES) PERSISTE LA NO CONFORMIDAD POTENCIAL REGISTRADA EN EL CICLO DE AUDITORIA 2014 YA QUE EN SU MUESTRA ALEATORIA SE IDENTIFICÓ QUE NO FUERON ACTUALIZADAS EN EL NORMGRAMA, NORMAS COMO EL DECRETO 2763 DE 2012 QUE HABIA QUE INCLUIR Y EL DECRETO 1345 DE 2013 QUE HABIA QUE ELIMINAR </t>
  </si>
  <si>
    <t>GESTIONAR LA INCLUSION EN EL PLAN DE MEJORAMIENTO DE CONDUCTA ETICA- VERSION 5-2010, LA INCLUSION DE LA ACTUALIZACION DEL CODIGO DE CONDUCTA ETICA QUE RIGE LA ENTIDAD, INCLUYENDO ACTIVIDADES QUE GARANTICEN LA REVISIÓN PERIODICA Y ACTUALIZACIÓN Y/O MODIFICACION SEGÚN LOS RESULTADOS, TAL Y COMO LO EXIGE EL COMPONENTE 1.1.1 "ACUERDOS, COMPROMISOS Y PROTOCOLOS ETICOS" MECI 2014 Y TERMINAR LA CORRECIÓN DEL RESPONSABLE DE LA ACTIVIDAD EN EL PLAN DE MEJORAMIENTO DE CONDUCTA ETICA, LA ACTIVIDAD  "SOCIALIZAR EL CONTENIDO DE CODIGO DE VALORES Y CONDUCTA ETICA, CON EL FINDE MEJORAR EL CLIMA ORGANIZACIONAL DE LA ENTIDAD" TODA VEZ QUE SE MUESTRA COMO RSPONSABLE COMITÉ COORDINADOR DEL SISTEMA DE CONTROL INTERNO Y CALIDAD- Y ESTE SOLO DA LINEAMIENTOS MAS NO DESARROLLA ACTIVIDADES OPERATIVAS COMO EL CASO DE LA SOCIALIZACION.</t>
  </si>
  <si>
    <t xml:space="preserve">ACTUALIZAR LOS PROCEDIMIENTOS INDICANDO TIEMPOS DE EJECUCION DE ACTIVIDADES, PARA GARANTIZAR EL CONTROL DE LAS MISMAS, POR CUANTO SE EVIDENCIÓ QUE ALGUNOS PROCEDIMIENTOS COMO ES EL CASO DE APGTHTHPT15 PLANEACION CONTRATACION PERSONAL EN MISION Y APGTHGTHPT04 ELABORACION. EJECUCION Y EVALUACION DEL PLAN INSTITUCIONAL DE CAPACITACIÓN </t>
  </si>
  <si>
    <t xml:space="preserve">POSIBLE PERDIDA DE INFORMACION CONTENIDA EN EL NORMOGRAMA INSTITUCIONAL </t>
  </si>
  <si>
    <t xml:space="preserve">INCLUIR DENTRO DEL PROCEDIMIENTO UN PUNTO DE CONTROL, QUE PERMITA AL FUNCIONARIO QUE ADMINISTRA EL NORMOGRAMA SALVARGUARDAR LA INFORMACION QUE CONTIENE EL NORMOGRAMA POR MEDIO DE BACKUPS. </t>
  </si>
  <si>
    <t>SECRETARIA GENERAL/ PROFESIONAL 2/JEFE GIT GESTION DOCUMENTAL</t>
  </si>
  <si>
    <t>No DE PROCEDIMIENTOS ACTUALIZADOS/ No DE PROCEDIMIENTOS A ACTUALIZAR</t>
  </si>
  <si>
    <t xml:space="preserve">Operativa, legal </t>
  </si>
  <si>
    <t xml:space="preserve">FALTA DE CONTROL ESTABLECIDOS EN EL PROCEDIMIENTO </t>
  </si>
  <si>
    <t xml:space="preserve">DESCATUALIZACION DEL NORMOGRAMA INSTITUCIONAL </t>
  </si>
  <si>
    <t xml:space="preserve">POSIBLE INCUMPLIEMIENTO D DE LA FICHA DE CARACTERIZACION DEL PROCESO </t>
  </si>
  <si>
    <t xml:space="preserve">DISEÑAR E IMPLEMENTAR UN PROGRAMA DE MANEJO DE ARCHIVO DEACUERDO A LA CARACTERIZACION DEL PROCESO. </t>
  </si>
  <si>
    <t>JEFE GIT GESTION DOCUMENTAL/ PROFESIONAL 2</t>
  </si>
  <si>
    <t xml:space="preserve">No DE PROGRAMAS REALIZADOS/ No DE PROGRAMAS A REALIZAR </t>
  </si>
  <si>
    <t xml:space="preserve">Operativa </t>
  </si>
  <si>
    <t xml:space="preserve">QUE NO SE LLEVE A CABO UNA BUENA ADMINISTRACION DEL ARCHIVO CENTRAL </t>
  </si>
  <si>
    <t xml:space="preserve">FALTA DE GESTION EN EL HACER DEL PROCESO </t>
  </si>
  <si>
    <t xml:space="preserve">REALIZAR EL PROGRAMA DE MANEJO DE ARCHIVO QUE SE ENCUENTRA ESTIPULADO EN EL HACER DE LA CARACTERIZACION DEL PROCESO DE GESTION DOCUMENTAL, TENIENDO EN CUENTA QUE NO EXISTE REGISTRO DEL MISMO </t>
  </si>
  <si>
    <t xml:space="preserve">Evaluacion de Gestion Etica </t>
  </si>
  <si>
    <t xml:space="preserve">Operativo </t>
  </si>
  <si>
    <t>ASUMIR COMPROMISOS QUE DEPENDEN DE TERCEROS</t>
  </si>
  <si>
    <t>SOBRECARGAS LABORALES</t>
  </si>
  <si>
    <t>DECLARACIÓN DE NO CONFORMIDADES AL PROCESO</t>
  </si>
  <si>
    <t>POSIBLE FALTA DE OPORTUNIDAD EN LA ACTUALIZACIÓN DE LOS DOCUMENTOS DEL PROCESO GESTIÓN DE TALENTO HUMANO</t>
  </si>
  <si>
    <t xml:space="preserve">NO SE TIENEN ACTUALIZADOS LOS PROCEDIMIENTOS EN CUANTO LA FECHA DE CUMPLIMIENTO DE ALGUNAS ACTIVIDADES </t>
  </si>
  <si>
    <t>INCUMPLIMIENTO EN LA TOMA DE ACCIONES PREVENTIVAS PARA EL PROCESO, SEGÚN NTCGP 1000:2009 NUMERAL8,5,3 .</t>
  </si>
  <si>
    <t xml:space="preserve">Dar aplicación a lo establecido en el Procedimiento: ADMINISTRACIÓN DE ACCIONES PREVENTIVAS </t>
  </si>
  <si>
    <t xml:space="preserve">A TRAVÉS DEL PLAN DE MANEJO DE RIESGOS  </t>
  </si>
  <si>
    <t>Los responsables de la ejecución de estas actividades las realizan con la debida oportunidad, ya que son insumos para el Contrato de la Empresa Temporal, lo cual tiene plazos previos y para el caso del PIC el informe requerido es insumo para el reporte del plan de acción, que cuenta con plazos previos.</t>
  </si>
  <si>
    <t>ACTUALIZAR  Y SOCIALIZAR EL PROCEDIMIENTO EVALUACIÓN DEL DESEMPEÑO  DENTRO DEL PLAZO ESTABLECIDO</t>
  </si>
  <si>
    <t>FUNCIONARIOS GIT GESTION TALENTO HUMANO</t>
  </si>
  <si>
    <t>No PROCEDIMIENTOS ACTUALIZADOS Y SOCIALIZADOS / No. PROCEDIMIENTOS A ACTUALIZAR Y SOCIALIZAR</t>
  </si>
  <si>
    <t>DIERECCIONAMIENTO ESTRATEGICO</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</si>
  <si>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</si>
  <si>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</si>
  <si>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</si>
  <si>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</si>
  <si>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REALIZAR LAS ACCIONES TENDIENTES PARA INCLUIR LOS PLANES QUE PROPORCIONAN DATOS DENTRO DEL INDICADOR SEGUIMIENTO A PLANES INSTITUCIONALES CON EL PROPÓSITO DE MEDIR REALMENTE LA EFICACIA DEL PROCESO.</t>
  </si>
  <si>
    <t>INCLUIR DENTRO DE LA METODOLOGÍA DE FORMULACIÓN DE PROCEDIMIENTOS, EL APARTE QUE LE CORRESPONDE A PROCESOS TODA VEZ QUE DICHA INFORMACIÓN SE HACE NECESARIA EN EL EVENTO DE MODIFICACIÓN DE ESTRUCTURA ORGANIZACIONAL.</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</si>
  <si>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</si>
  <si>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</si>
  <si>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 xml:space="preserve">SE EVIDENCIÓ QUE EL PROCESO AUDITADO, DEBE GARANTIZAR LA ACTUALIZACION DEL NORMOGRAMA INSTITUCIONAL, DADO QUE EXISTEN UNAS NORMAS PARA ELIMINAR Y PTRAS PARA ACTUALIZAR; ASÍ: FALTA ELIMINAR:EL DECRETO 1599 DE 2005, POR CUANTO FUE DEROADO POR EL ARTICULO 5 DEL DECRETO 943 DE 2014; DE LA RESOLUCION No 2936 DE 2005 , LA CUAL FUE DEROGADA POR LA RESOLUCION No 2755 DE 2014 Y FALTA ACTUALIZARA. EL DECRETO NACIONAL 4295 DE 2007 QUE REGLAMENTE LA LEY 872 DE 2003; EL DECRETO LEY 019 DE 2012, QUE MODIFICO LA LEY 190 DE 1995; LA LEY 1474 DE 2011, LA RESOLUCION No 2755 DE 2014; EL DECRETO 1537 DE 2001, ARTICULO 4 (ADMINISTRACION DEL RIESGO) Y LA DIRECTIVA PRESIDENCIAL No 6 DE 2015- PLAN AUSTERIDAD. </t>
  </si>
  <si>
    <t>EL PROCEDIMIENTO SOPORTE TÉCNICO A USUSARIOS APGTSOPSPT03 REQUIERE ACTUALIZACIÓN CON EL FIN DE INVOLUCRAR LAS ACTIVIDADES RELACIONADAS CON  SERVICIOS ADMINISTRATIVOS  Y ESTABLECER LA NUEVA METODOLOGÍA A SEGUIR PARA LA PRESENTACIÓN DEL SERVICIO</t>
  </si>
  <si>
    <t>EN LA OFICINA DE MEDELLÍN NO SE PUEDE ACCEDER A LOS FORMATOS MEDIANTE EL LISTADO MAESTRO DE DOCUMENTOS; IGUALMENTE NO SE ENCUENTRA PUBLICADO EL FORMATO DE ENCUESTAS DE SATISFACCIÓN HOSPITALARIA DEL GIT DE SALUD.</t>
  </si>
  <si>
    <t>EL INDICADOR DE PROCESO NO. PGTS 01, CARECE DE ESTÁNDARES DE MEDICIÓN.</t>
  </si>
  <si>
    <t xml:space="preserve">SE EVIDENCIA QUE NO SE TIENE DESIGNADA Y CAPACITADA PARA LOS ASUNTOS DE COMUNICACIONES Y PUBLICIDAD CON EL FIN DE DAR CUMPLIMIENTO A LA DIRECTIVA PRESIDENCIAL No 05-2014 EN EL MANEJO DE IMAGEN, MENSAJES Y PUBLICIDAD DE LA ENTIDAD. </t>
  </si>
  <si>
    <t xml:space="preserve">SE EVIDENCIÓ QUE EL NORMOGRAMA INSTITUCIONAL SE ENCUENTRA DESACTUALIZADO, POR CUANTO NO INCLUYEN LA TOTALIDAD DE LA NORMATIVIDAD APLICABLE EN SU PROCEDIMIENTO COMO ES LA CIRCULAR 05-2014 DE LA DIRECTIVA. </t>
  </si>
  <si>
    <t>DE ACUERDO AL SEGUIMIENTO REALIZADO AL HACER DEL PROCESO SE EVIDENCIO QUE UN INSTRUMENTO DE MEDICIÓN TAN IMPORTANTE COMO LA MATRIZ DOFA DE LA ENTIDAD NO SE ENCUENTRA DEBIDAMENTE ACTUALIZADA CON LAS DEBILIDADES, OPORTUNIDADES, FORTALEZAS Y AMENAZAS QUE PUEDA ENFRENTAR AL CAMBIO DE NORMATIVIDAD Y DEMÁS REGULACIONES A LAS CUALES NOS DEBEMOS DE AJUSTAR</t>
  </si>
  <si>
    <t>NO SE EVIDENCIA EL PROCEDIMIENTO AUTOEVALUACIÓN DE ACCIONES PREVENTIVAS Y/O PLAN DE MANEJO DEL RIESGO LO QUE NO PERMITE EVIDENCIAR SI SE ENCUENTRA ACTUALIZADO O NO.</t>
  </si>
  <si>
    <t>SE EVIDENCIA DESACTUALIZACIÓN DEL INSTRUCTIVO PARA EL DILIGENCIAMIENTO DEL INSTRUMENTO DE EVALUACIÓN DEL DESEMPEÑO,  APGTHGTHIT02  Y EL PROCEDIMIENTO  APGTHGTHPT03  EVALUACIÓN DEL DESEMPEÑO  SEGÚN LO ESTABLECIDO EN EL  ACUERDO 137 DE 2010 DE LA COMISIÓN NACIONAL DEL SERVICIO CIVIL.</t>
  </si>
  <si>
    <t>EL INSTRUMENTO DE EVALUACIÓN DEL DESEMPEÑO  EN EL FPS, JUNTO CON EL INSTRUCTIVO PARA SU DILIGENCIAMIENTO ES SUMINISTRADO POR LA COMISIÓN NACIONAL DEL SERVICIO CIVIL; POR TAL RAZÓN, EL PROCESO GESTIÓN DE TALENTO HUMANO NO PUEDE ADOPTAR COMO PROPIO NI EL INSTRUCTIVO NI EL INSTRUMENTO DE EVALUACIÓN.</t>
  </si>
  <si>
    <t xml:space="preserve">FALTA DE EFECTIVIDAD Y EFICACIA EN EL DESARROLLO PRACTICO DEL PLAN INSTITUCIONAL DE CAPACITACIÒN (PIC) EN DONDE SE MOTIVE A LOS FUNCIONARIOS DE LA ENTIDAD PARA SU PARTICIPACIÒN Y COMPROMISO CON LA INSTITUCIÒN. 
LOS FUNCIONARIOS NO APLICAN LOS CONOCIMIENTOS ADQUIRIDOS EN LAS CAPACITACIONES, PARA EL DESARROLLO DE SUS FUNCIONES.
DESGASTE ADMINISTRATIVO DE LOS FUNCIONARIOS DEL PROCESO GTH
</t>
  </si>
  <si>
    <t xml:space="preserve">DESINTEGRACIÓN DE LAS METODOLOGÍAS Y PROCEDIMIENTO DEL PLAN INSTITUCIONAL DE CAPACITACIÓN Y EQUIPOS DE TRABAJO DE EXCELENCIA.
DESINTERÉS DE LOS FUNCIONARIOS PARA PARTICIPAR EN EL DESARROLLO DE LOS PAE Y EN LOS EQUIPOS DE TRABAJO DE EXCELENCIA.
FALTA DE COMPROMISO DE LA OFICINA DE PLANEACIÓN Y SISTEMAS PARA LIDERAR LA CONVOCATORIA DE LOS EQUIPOS DE TRABAJO DE EXCELENCIA Y PARA LA REALIZACIÓN DE LAS ACTIVIDADES A SU CARGO EN CUANTO A LA IMPLEMENTACIÓN DEL PIC.
</t>
  </si>
  <si>
    <t>RESULTADOS INSATISFACTORIOS EN LA GESTIÓN DE LOS PROCESOS Y EN EL CUMPLIMIENTO DE LOS OBJETIVOS MISIONALES.</t>
  </si>
  <si>
    <t>NO DE NORMAS ACTUALOZADAS/ NO DE NORMAS A ACTUALIZAR.</t>
  </si>
  <si>
    <t>NO DE ACTUALIZACION Y SOCIALIZACION REALIIZADAS/ NO DE SOCIALIZACIONES A ACTUALIZAR</t>
  </si>
  <si>
    <t>POSIBLE INCUMPLIMEINTO EN LOS PROCEDIMIENTOS DEL SISTEMA INTEGRADO DE GESTION</t>
  </si>
  <si>
    <t xml:space="preserve">GESTION DE RECURSOS FINANCIEROS CONTABILIDAD </t>
  </si>
  <si>
    <t xml:space="preserve">FALTA DEL ENVIO DE LISTADO ACTUALIZADO DEL PERSONAL QUE LABORA EN LA ENTIDAD.
LA NO COMUNICACIÓN DEL CAMBIO DE FUNCIONARIOS RESPONSABLES DE LOS BIENES DE LA ENTIDAD
</t>
  </si>
  <si>
    <t xml:space="preserve">FORTALECER EL CUMPLIMIENTO DE LA DIRECTIVA PRESIDENCIAL 04 DE 2012 "CERO PAPEL" ADOPTADA POR LA ENTIDAD MEDIANTE RESOLUCION No 185 DE 07 FEB 14. ARMONIZA CON EL ACUERDO 002 DE 14 MAR-( LEY DE ARCHIVO) EN RELACIÓN A 1) LA IMPLEMENTACIÓN DE EXPEDIENTES VIRTUALES, EN EL SISTEMA DE INFORMACIÓN ORFEO Y 2) LA UNIFICACIÓN DE LOS FORMATOS FISICOS DE REQUISITOS PARA LA PRESTACIÓN DE SERVICIOS MISIONALES. </t>
  </si>
  <si>
    <t xml:space="preserve">ASEGURAR Y PROTEGER LOS DATOS PERSONALES FISICOS Y/O VIRTUALES COMO PROPIEDAD DEL CLIENTE EN CUMPLIMIENTO DE LA LEY 1581 DE 2012, POR CUANTO LA ENTIDAD DEBE CUIDAR LOS DATOS PERSONALES COMO PROPIEDAD DEL CLIENTE.MIENTRAS ESTÉN BAJO SU CONTROL O LES ESTÉ USANDO PARA EL OBJETO DE SU MISION. DE IGUAL MANERA DEBE MANTENER REGISTROS SOBRE INFORMACIÓN AL CLIENTE POR PERDIDA, DEVOLUCIÓN, DETERIORO O USO INADECUADO. </t>
  </si>
  <si>
    <t xml:space="preserve">ASEGURAR EL CUMPLIMEINTO DE LOS PLANES INSTITUCIONALES RELACIONADOS CON ACCIONES CORRECTIVAS Y PREVENTIVAS, PARA EVITAR Y PREVENIR SU OCURRENCIA. ACCIONES QUE EVIDENCIEN LA MEJORA CONTINUA CIRCULAR No SPS20153000000264 DE FEB 11/2015, CIRCULAR SPS20153000000294, ENCAMINADAS A LA DOCUMENTACION Y CUMPLIMIENTO DE LAS METAS PROGRAMADAS EN LOS PLANES INSTITUCIONALES, Y MEMORNDOS SPS20153000010313, SPS20153000010323 Y SPS2015000010333, SOLICITANDO CPACITACION EN LAS ACTIVIDADES ENCAMINADAS AL CUMPLIMIENTO DE LOS PLANES INSTITUCIONALES.  </t>
  </si>
  <si>
    <t xml:space="preserve">POCO TIEMPO ENTRE LA APROBACIÓN Y PUBLICACIÓN. 
FALTA DE ACTUALIZACION DEL PROCEDIMIENTO.
</t>
  </si>
  <si>
    <t>DESACTUALIZACION DEL SIG.</t>
  </si>
  <si>
    <t>DESCONOCIMIENTO DE LA METODOLOGIA IMPLEMENDADA POR LA ENTIDAD DE  DIRECTIVA PRESIDENCIAL 04 DE 2012 "CERO PAPEL"</t>
  </si>
  <si>
    <t xml:space="preserve">INCUMPLIMIENTOS A LA NORMATIVIDAD </t>
  </si>
  <si>
    <t>DESCONOCIMIENTO DE APLICABLIDAD DE LA NORMA DENTRO DEL PROCESO</t>
  </si>
  <si>
    <t>PERDIDA DE LOS DAROS PERSONALES DEL CLIENTE</t>
  </si>
  <si>
    <t xml:space="preserve">INCUMPLIEMIENTOI DE LA NORMATIVIDAD APLICABLE AL PROCESO </t>
  </si>
  <si>
    <t>1) PÉRDIDA, ALTERACIÓN O EXTRAVÍO DE UN DOCUMENTO RECIBIDO EN LA OFICINA DE CORRESPONDENCIA</t>
  </si>
  <si>
    <t>1) FALTA ELEMENTOS PARA GUARDAR DOCUMENTOS (ARCHIVADORES)</t>
  </si>
  <si>
    <t>DESAPARICIÓN O MODIFICACIÓN DE INFORMACIÓN RELEVANTE PARA LA ENTIDAD</t>
  </si>
  <si>
    <t>2) PÉRDIDA, ALTERACIÓN  O EXTRAVÍO DE ACTOS ADMINISTRATIVOS  EN LA OFICINA DE RADICACIÓN Y NOTIFICACIÓN</t>
  </si>
  <si>
    <t>2) EXPOSICIÓN ABIERTA DE LOS EXPEDIENTES Y ACTOS ADMINISTRATIVOS EN LA OFICINA DE RADICACIÓN Y NOTIFICACIÓN</t>
  </si>
  <si>
    <t>3) PÉRDIDA O EXTRAVÍO DE CORRESPONDENCIA ENVIADA</t>
  </si>
  <si>
    <t>3) POSIBILIDAD DE ROBO O DESPOJO A MENSAJEROS CONTRATISTAS DEL CORREO</t>
  </si>
  <si>
    <t>NO ENTREGA DE LA CORRESPONDENCIA A LOS DESTINATARIOS ESTABLECIDOS</t>
  </si>
  <si>
    <t>4) FALTA DE CONTROL DEL FUNCIONARIO RESPONSABLE DEL ENVIO DE CORRESPONDENCIA EXTERNA AL MOMENTO DE RECIBIRLA DE  LOS USUARIOS INTERNOS PARA SU CORRESPONDIENTE ENVIO</t>
  </si>
  <si>
    <t>4) PÉRDIDA DE LA DOCUMENTACIÓN DEL ARCHIVO CENTRAL POR DESASTRES NATURALES O CALAMIDADES.</t>
  </si>
  <si>
    <t>TERREMOTO, INCENDIO, PLAGAS, RIESGOS QUÍMICOS, TERRORISMO.</t>
  </si>
  <si>
    <t xml:space="preserve">PÉRDIDA DE LA DOCUMANTACIÓN VITAL PARA EL FUNCIONAMIENTO ADECUADO Y OPORTUNO DEL FPS. </t>
  </si>
  <si>
    <t>EL PROCESO NO TRAZA ACCIONES DE MEJORAS RESPECTIVAS QUE PERMITAN ATENDER LAS DIFERENTES RECLAMACIONES Y LA SATISFACCIÓN FINAL DEL CIUDADANO</t>
  </si>
  <si>
    <t>AUMENTO EN EL NÚMERO DE QUEJAS Y RECLAMOS POR PARTE DE LOS CIUDADANOS EN EL RESOLUCIÓN DE LOS TRÁMITES PRESENTADOS</t>
  </si>
  <si>
    <t>FALTA DE CONTROLES EFICIENTES EN EL SEGUIMIENTO DE LOS TRÁMITES</t>
  </si>
  <si>
    <t>SANCIONES  POR PARTE DE LOS ENTES DE CONTROL</t>
  </si>
  <si>
    <t>AL MOMENTO DE DEFINIR LA CARACTERIZACIÓN DEL PROCESO,  NO SE INCLUYÓ QUE LAS ACTIVIDADES QUE REALIZA LA ENTIDAD SON DE GESTIÓN PARA  GARANTIZAR LA PRESTACIÓN DE LOS SERVICIOS DE SALUD</t>
  </si>
  <si>
    <t>SE REQUIERE REVISAR EL OBJETO DEL PROCESO PARA GARANTIZAR QUE SE ESTABLEZCA LA RESPONSABILIDAD DE REALIZAR GESTIÓN PARA GARANTIZAR LA PRESTACIÓN DE LOS SERVICIOS DE SALUD</t>
  </si>
  <si>
    <t xml:space="preserve"> SE EVIDENCIA DESACTUALIZACIÓN DE LA FICHA DE CARACTERIZACIÓN DEL PROCESO YA QUE HAY ACTIVIDADES REGISTRADAS EN EL PLANEAR QUE CORRESPONDEN AL HACER, AL IGUAL QUE EN EL VERIFICAR Y EL ACTUAR LOS PROVEEDORES Y LAS ENTRADAS SE ENCUENTRAN INCOMPLETAS, LOS REQUISITOS DE LA NTCGP 1000:2009 Y MECI 1000 NO SON TODOS LOS APLICABLES AL PROCESO.</t>
  </si>
  <si>
    <t>NO SE ENCUENTRAN DOCUMENTADAS LAS ACCIONES DE MEJORA DE LOS INCUMPLIMIENTOS DEL PLAN DE ACCIÓN Y DE LOS INDICADORES DE GESTIÓN DEL I SEMESTRE DEL 2014, NI LAS ACCIONES DE MEJORAS DE LAS NO CONFORMIDADES POTENCIALES DE LA AUDITORIA DE CALIDAD II CICLO 2013 (CA05213-P, CA05313-P, CA05413-P, ETC.), AL IGUAL QUE NO SE EJECUTAN EN TERMINO DE OPORTUNIDAD LAS ACCIONES PREVENTIVAS Y CORRECTIVAS DOCUMENTADAS EN EL PLAN DE MEJORAMIENTO INSTITUCIONAL Y PLAN DE MANEJO DE RIESGO</t>
  </si>
  <si>
    <t>SE EVIDENCIA LA FICHA DE CARACTERIZACIÓN DEL PROCESO PERO LA MISMA NO CUENTA CON LOS NUMERALES QUE LE APLICAN AL PROCESO.</t>
  </si>
  <si>
    <t>SE EVIDENCIA PLAN DE COMPRAS DE LA ENTIDAD Y EL MISMO CUENTA CON EL FORMATO APGCCGADFO02 EL CUAL FUE ACTUALIZADO EN EL 2010; AL REVISAR EL FORMATO EL MISMO SE ENCUENTRA CON EL CÓDIGO DEL PROCESO DE COMPRAS EL CUAL YA NO EXISTE, VELAR POR NO ALTERAR LOS REGISTROS YA QUE EL FORMATO DE PLAN DE COMPRAS SE LE ESTÁ INCLUYENDO LA FECHA DE LA VIGENCIA Y ESTA NO HACE PARTE INTEGRAL DEL FORMATO.</t>
  </si>
  <si>
    <t>SE EVIDENCIÓ EL AVANCE DE ALGUNAS DE LAS ACCIONES ADELANTADAS PARA LA MEJORA CONTINUA A PARTIR DEL RESULTADO DEL INFORME DE GESTIÓN, SE DEBE DAR COBERTURA AL 100%  DE LAS RECOMENDACIONES.</t>
  </si>
  <si>
    <t>ESTABLECER MEDIDAS EFECTIVAS PARA MITIGAR EL RIESGO QUE SE HA VENIDO PRESENTANDO, RESPECTO AL TÉRMINO ESTABLECIDO PARA EL RECONOCIMIENTO DE LA SUSTITUCIÓN PENSIONAL.</t>
  </si>
  <si>
    <t>A LA FECHA DEL SEGUIMIENTO SE EVIDENCIA QUE LA BANDEJA DE IMPRESIÓN DE ORFEO TIENE 15 PÁGINAS SIN CUARTO CHULO; ALGUNOS PORQUE FUERON ENTREGADOS SIN DIGITALIZAR Y OTROS POR PARTE DE GESTIÓN DOCUMENTAL QUE NO LES ASIGNO EL CUARTO CHULO.</t>
  </si>
  <si>
    <t>SE EVIDENCIO QUE EN LA VIGENCIA 2014, NO SE HA REALIZADO LA VERIFICACIÓN DE LAS RESOLUCIONES DE APROBACIÓN DE DOCUMENTOS DEL SISTEMA GESTIÓN CALIDAD FRENTE AL LISTADO MAESTRO DE DOCUMENTOS Y SU RESPECTIVA PUBLICACIÓN.</t>
  </si>
  <si>
    <t>SE EVIDENCIÓ QUE EL PROCESO AUDITADO, DEBE GARANTIZAR LA ACTUALIZACIÓN  DEL NORMOGRAMA INSTITUCIONAL, DADO QUE SE OBSERVÓ QUE EXISTEN UNAS NORMAS PARA ELIMINAR Y OTRAS PARA ACTUALIZAR; ASÍ:  1) FALTA ACTUALIZAR:  EL DECRETO LEY 019 DE 2012; EL DECRETO 177 DE 2014 (VIÁTICOS); EL DECRETO 199 DE 2014 (ASIGNACIÓN BÁSICA MENSUAL); EL DECRETO 2025 DE 2011, QUE REGLAMENTÓ EL ARTÍCULO 63 DE LA LEY 1429 DE 2010; EL ARTÍCULO 78 DE LA LEY 1474 DE 2011, QUE REGLAMENTÓ EL ARTÍCULO 32 DE LA LEY 489 DE 1998; EL DECRETO 1714 DE 2000 QUE REGLAMENTÓ PARCIALMENTE EL ARTÍCULO 32 DE LA LEY 489 DE 1998; LOS DECRETOS 2763 DE 2012, 862 DE 2013; 803 DE 2013; 568 DE 2013; 1793 DE 2013; 1794 DE 2013; 2418 DE 2013 Y 2701 DE 2013, QUE REGLAMENTARON LA LEY 1607 DE 2012; LOS DECRETOS 704 DE 1986, 305 DE 1988, 1172 DE 1989, 0374 DE 1994, 1564 DE 1998, 2493 DE 2004 Y EL ARTÍCULO 36 DEL DECRETO NACIONAL 126 DE 2010, QUE REGLAMENTARON LA LEY 7 DE 1979; LOS DECRETOS 1680 DE 1991 Y 713 DE 1999, QUE MODIFICARON EL DECRETO 1042 DE 1978; LA LEY 594 2000 (LEY DE ARCHIVOS); SE DEBE MODIFICAR EL NOMBRE DE JERARQUÍA DE LA NORMA DE RESOLUCIÓN NO. 004 DE 2003, POR CIRCULAR NO. 004 DE 2003 (ORGANIZACIÓN DE LAS HISTORIAS LABORALES).  LA CIRCULAR NO. 12 DE 2004, EXPEDIDA POR EL DAFP Y EL ARCHIVO GENERAL DE LA NACIÓN, LA CUAL REGLAMENTA LA CIRCULAR NO. 004 DE 2003.  2)  FALTA ELIMINAR:  SE DEBE SOLICITAR LA ELIMINACIÓN DE LOS DECRETOS 2739 DE 2012, PORQUE FUE DEROGADO POR EL ARTÍCULO 2 DEL DECRETO 3069 DE 2013; EL DECRETO 1345 DE 2013, CORRESPONDE ES AL AÑO 2012, POR CUANTO FUE DEROGADO POR EL DECRETO 1007 DE 2013 Y ÉSTE ÚLTIMO DEROGADO ASÍ MISMO, POR EL DECRETO 177 DE 2014; EL DECRETO 2738 DE 2012, PORQUE  FUE DEROGADO POR EL DECRETO 3068 DE 2013; EL DECRETO 4835 DE 2010, FUE DEROGADO POR EL ARTÍCULO 2 DEL DECRETO NACIONAL 4963 DE 2011.</t>
  </si>
  <si>
    <t>GARANTIZAR QUE LAS ALERTAS GENERADAS PARA EL SEGUIMIENTO DE RESPUESTA A LAS COMUNICACIONES OFICIALES SEAN REALMENTE EFICACES, TODA VEZ QUE PUDO CONSTATARSE QUE PARA EL CASO DE DERECHOS DE PETICIÓN SE REALIZA UN INFORME TRIMESTRAL LO CUAL NO PERMITE CONTROLAR QUE EL TIEMPO DE RESPUESTA SE REALICE EN TÉRMINOS DE LEY.</t>
  </si>
  <si>
    <t>SOLICITAR LA CALIBRACIÓN DEL EQUIPO UTILIZADO PARA REALIZAR LA MEDICIÓN DE TEMPERATURA Y HUMEDAD RELATIVA, EN RAZÓN A QUE LAS RESULTADOS OBTENIDOS PUEDEN CARECER DE EXACTITUD</t>
  </si>
  <si>
    <t>EL  PROCESO AUDITADO, DEBE ASEGURAR LA DETERMINACIÓN Y REVISIÓN DE LOS REQUISITOS RELACIONADOS CON EL SERVICIO; DADO QUE DENTRO DE LA GUÍA DE ORIENTACIÓN Y FORMACIÓN AL CIUDADANO, SE OBSERVARON LOS FORMATOS UTILIZADOS POR NUESTROS USUARIOS PARA LAS SOLICITUDES DE LOS DIFERENTES SERVICIOS QUE REQUIERAN DE LA ENTIDAD, SE TOMÓ EN FORMA ALEATORIA EL FORMATO SOLICITUD DE RELIQUIDACIÓN DE PENSIÓN, EVIDENCIANDO QUE EL MISMO CONCUERDA CON LA VERSIÓN QUE SE ESTÁ ENTREGANDO AL USUARIO; PERO QUE ÉSTE NO SE ENCUENTRA ACTUALIZADO, DADO QUE SE DEBEN ELIMINAR LOS PATRIMONIOS DE INCORA Y CAJA AGRARIA.</t>
  </si>
  <si>
    <t>EL PROCESO AUDITADO DEBE ASEGURAR EL CUMPLIMIENTO DE LAS ACTIVIDADES TRAZADAS EN EL PLAN DE MEJORAMIENTO, DENTRO DE LOS PLAZOS CONCERTADOS, CON EL FIN DE CUMPLIR CON EL 100% DE LAS METAS TRAZADAS; DADO QUE  SE EVIDENCIÓ QUE EN EL PLAN DE MEJORAMIENTO SE ENCUENTRAN 6 METAS TRAZADAS, LAS CUALES SE ENCUENTRAN EN SU TOTALIDAD ABIERTAS Y LAS FECHAS DE  CUMPLIMIENTO DE LAS MISMAS, ESTÁN EN SU MAYORÍA VENCIDAS. SE DEBEN REPLANTEAR LOS MECANISMOS UTILIZADOS PARA DARLE CELERIDAD AL CUMPLIMIENTO ÉSTAS.</t>
  </si>
  <si>
    <t>POSIBLE INCUMPLIMIENTO DEL REQUISITO 4,2,3(F) DE LA NTCGP1000:2009 CONTROL DE DOCUMENTOS EXTERNOS</t>
  </si>
  <si>
    <t>DELEGAR EL RESPONSABLE DE ACTUALIZAR EL NORMOGRAMA DEL PROCESO</t>
  </si>
  <si>
    <t>SOCIALIZAR EL PROCEDIMIENTO CONTROL DE DOCUMENTOS EXTERNOS - NORMOGRAMA INSTITUCIONAL A LOS FUNCIONARIOS DEL PROCESO.</t>
  </si>
  <si>
    <t>REVISAR Y ACTUALIZAR EL NORMOGRAMA DEL PROCESO.</t>
  </si>
  <si>
    <t xml:space="preserve">ORGANIZAR EL ARCHIVO DE GESTION DEL PROCESO DE ACUERDO A LA TRD ASIGNADA </t>
  </si>
  <si>
    <t>DARLE CUMPLIMIENTO AL CRONOGRAMA ESTABLECIDO PARA LA ACTUALIZACION DE LOS DOCUMENTOS DEL SIG.</t>
  </si>
  <si>
    <t>MODIFICACION A LAS POLITICAS PARA ESTABLECER INDICADORES</t>
  </si>
  <si>
    <t>POSIBLE INFORMACION INADECUADA PARA TOMA DE DECISIONES</t>
  </si>
  <si>
    <t xml:space="preserve">ACTUALIZACION DE LA METODOLOGIA PARA LA FORMULACION DE LA FICHA DE CARACTERIZACION. </t>
  </si>
  <si>
    <t xml:space="preserve">NO EVIDENCIAR LA INTERACCION DEL PROCESO,  EN EL CICLO PHVA. </t>
  </si>
  <si>
    <t xml:space="preserve">INAPLICACIÓN Y ACTUALIZACION DEL PROCEDIMIENTO DE CONCILIACION  ENTRE PROCESOS.  </t>
  </si>
  <si>
    <t xml:space="preserve">POSIBLE NO RAZONABILIDAD DE SALDOS EN LOS ESTADOS FINANCIEROS.  </t>
  </si>
  <si>
    <t>FALTA DE CAPACITACION DEL RECURSO HUMANO ESPECIFICO PARA LAS ACTIVIDADES</t>
  </si>
  <si>
    <t>POSIBLE INCUMPLIMIENTO  A LA EFECTIVIDA DE LAS ACTIVIDADES PLANEADAS</t>
  </si>
  <si>
    <t>REPORTAR  Y/O SOLICITAR A TRAVÉS DE CORREO ELECTRONICO A SECRETARIA GENERAL LA ACTUALIZACIÓN DEL NORMOGRAMA Y Realizar revision Mensual de las normas aplicables al proceso por parte de los funcionarios y trabajadores del GTH.</t>
  </si>
  <si>
    <t>QUE SE DECLAREN HALLAZGOS AL PROCESO POR NO CUMPLIMIENTO DE LAS ACCIONES PREVENTIVAS DENTRO DE LAS FECHAS ESTABLECIDAS</t>
  </si>
  <si>
    <t>QUE NO SE DE CUMPLIMIENTO AL 100% DE LAS NORMAS APLICABLES AL PROCESO GTH</t>
  </si>
  <si>
    <t>POSIBLES VULNERACIONES A LOS PRINCIPIOS Y VALORES ESTABLECIDOS EN EL CÓDIGO DE VALORES Y CONDUCTA ÉTICA DE LA ENTIDAD.</t>
  </si>
  <si>
    <t xml:space="preserve">FALTA DE OPORTUNIDAD EN LA EJECUCIÓN DE ALGUNAS ACTIVIDADES PARA LA PLANEACIÓN DE LA CONTRATACIÓN DE LOS TRABAJADORES EN MISIÓN Y PARA EL SEGUIMIENTO Y EVALUACIIÓN DEL PLAN INSTITUCIONAL DE </t>
  </si>
  <si>
    <t>Operativo,Legal</t>
  </si>
  <si>
    <t>M: Zona de Riesgo Moderada: Asumir el Riesgo, Reducir el Riesgo</t>
  </si>
  <si>
    <t>CODIGO DEL HALLAZGO-.</t>
  </si>
  <si>
    <t>CODIGO DEL HALLAZGO</t>
  </si>
  <si>
    <t>ADMINISTRACIÓN DEL SISTEMA INTEGRAL DE  GESTIÓN (MECI – CALIDAD) VERSION:3.0</t>
  </si>
  <si>
    <t>CA01014-P
CA04014-P
CI01513-P
 CA04113-P
CA06113-P</t>
  </si>
  <si>
    <t>CA08114-P
CA05213-P
CA02315-P</t>
  </si>
  <si>
    <t>TIPO DE RIESGO</t>
  </si>
  <si>
    <t>ZONA DE RIESGO BAJA</t>
  </si>
  <si>
    <t>ZONA DE RIESGO MODERADA</t>
  </si>
  <si>
    <t>ZONA DE RIESGO ALTA</t>
  </si>
  <si>
    <t>ZONA DE RIESGO EXTREMA</t>
  </si>
  <si>
    <t xml:space="preserve">PTE DEFINIR CAUSAS DEL HALLAZGO </t>
  </si>
  <si>
    <t xml:space="preserve">PTE DEFINIR CONSECUENCIAS DEL HALLAZGO. </t>
  </si>
  <si>
    <t xml:space="preserve">NO EXISTE CODIFICACIÓN PARA ESTE HALLAZGO,  NO SE ENCUENTRA HV PARA LA AUDITORIA. </t>
  </si>
  <si>
    <t xml:space="preserve">EN LA PASADA AUDITORIA MEDIANTE INFORME No 05 DEL 25-02-2014 SE DEJÓ  LA S/TE DEBILIDAD Y A LA FECHA NO HA TENIDO NINGÚN TIPO DE AVANCE EN CUANTO A SU ACTUALIZACIÓN E IMPLEMEMTACIÓN "SE PUDO EVIDENCIAR QUE NO SE HA ACTUALIZADO EL PROCEDIMIENTO APGCBSFIPT01 RECOBRO AL FOSYGA EN CUANTO A LA RESOLUCIÓN 5395 DEL 24 DE FEB DE 2013, LA REROLUCIÓN RIGE A PARTIR DE LA FECHA DE SU PUBLICACIÓN Y DEROGA LAS RESOLUCIONES NUMEROS 3099, DE 2008, 3408 Y 3086 DE 2012, 458, 803, 2482,2729 DE 2013 Y LAS DEMÁS DISPOSICIONES QUE LE SEAN CONTRARIAS. </t>
  </si>
  <si>
    <t xml:space="preserve">SE EVIDENCIÓ QUE NO TODOS LOS FUNCIONARIOS DEL PROCESO CONOCEN LA DOCUEMNTACION DEL SISTEMA INTEGRAL DE GESTIÓN MECI-CALIDAD (MAPA DE PROCESOS, POLITICA DE CALIDAD Y GENERALIDADES DEL SIG) TAL ES EL CASO DE ALGUNOS FUNCIONARIOS QUE DESARROLLAN FUNCIONES DE PRESUPUESTO, INCUMPLIMEDO PRINCIPALMENTE EL LITERAL e) DEL NUMERAL 5,3 DE LA NTCGP 1000: 2009, QUE ESTABLECE QUE LA ALTA DIRECCIÓN DEBE ASEGURAR QUE LA POLITICA DE CALIDAD SEA COMUNICADA A TODOS LOS SERVIDORES PUBLICOS Y/O PARTICULARES QUE EJERCEN FUNCIONES PUBLICAS DENTRO DE LA ENTIDAD Y ES ENTENDIDA POR ELLOS. </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</si>
  <si>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</si>
  <si>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 xml:space="preserve">INCUMPLIMIENTO EN LOS INDICADORES ESTRATEGICOS I SEMESTRE DE 2014. </t>
  </si>
  <si>
    <t xml:space="preserve">NO SE EVIDENCIA LA APLICACIÓN  DEL PROCEDIMIENTO GESTIÓN DE FLUJOS DE INFORMACIÓN (ESDESOPSPT06) POR CUANTO LA MATRIZ PRIMARIA Y SECUNDARIA SE ENCUENTRA DESACTUALZIADA EN LO RELACIONADO CON LOS INSUMOS DEL INFORME DE GESTIÓN ANUAL. </t>
  </si>
  <si>
    <t>No. DE PROCEDIMIENTOS ACTUALIZADOS Y REVISADOS/No. DE PROCEDIMIENTOS A ACTUALIZAR Y REVISAR</t>
  </si>
  <si>
    <t>No DE INDICADORES ACTUALIZADOS/ No DE INDICADORES A ACTUALIZAR</t>
  </si>
  <si>
    <t>No DE FORMATOS MODIFICADOS/ No DE FORMATOS A MODIFICAR</t>
  </si>
  <si>
    <t>CARACTERIZACIÓN ACTUALIZADA Y PUBLICADA/ CARACTERIZACIÓN A ACTUALIZAR Y PUBLICAR</t>
  </si>
  <si>
    <t>No DE EXPEDIENTES CREADOS/No DE EXPEDIENTE A CREAR</t>
  </si>
  <si>
    <t xml:space="preserve">NO DE ACTAS LEVANTADAS/No DE ACTAS A LEVANTAR. </t>
  </si>
  <si>
    <t xml:space="preserve">NO DE PROCEDIMIENTO SOCIALIZADOS/ No DE PROCEDIMIENTOS A SOCIALIZAR. </t>
  </si>
  <si>
    <t xml:space="preserve">No DE PROCEDIMIENTOS ORGANIZADOS/ NO DE PROCEDIMIENTOS A ORGANIZAR </t>
  </si>
  <si>
    <t>No DE CUMPLIMIENTOS DEL CRONOGRAMA/ No DE CRONOGRAMAS A CUMPLIR</t>
  </si>
  <si>
    <t>NO DE PAGOS GESTIONADOS/ No DE PAGOS A GESTIONAR</t>
  </si>
  <si>
    <t>COORDINADOR GIT BIENES TRANSFERIDOS</t>
  </si>
  <si>
    <t>FALTA DE DISPONIBILIDAD  DE FUNCIONARIO ENCARGADO</t>
  </si>
  <si>
    <t>INCUMPLIMIENTO EN EL HACER DEL PROCESDO</t>
  </si>
  <si>
    <t>POSIBLE INCUMPLIMIENTO DE LA NORMATIVIDAD VIGENTE</t>
  </si>
  <si>
    <t xml:space="preserve">FALTA DE REVISION PERIODICA DE LA NORMATIVIDAD APLICABLE AL PROCESO </t>
  </si>
  <si>
    <t>DESACTUALIZACIÓN DEL NORMOGRANA INSTITUCIONAL</t>
  </si>
  <si>
    <t xml:space="preserve">AUSENCIA DE CONTROLES PARA GARANTIZAR LA APLICACIÓN DE LA NORMATIVIDAD  </t>
  </si>
  <si>
    <t>NO SE EVIDENCIO EL CUMLIMIENTO DE LOS TERMINOS DEL COBRO PERSUASIVO</t>
  </si>
  <si>
    <t>FALTA DE EFECTIVIDAD EN EL COBRO DE MOROSOS AL SGSSS</t>
  </si>
  <si>
    <t>DEMORA EN EL TRAMITE DE APROBACION</t>
  </si>
  <si>
    <t>DEFICIENCIA EN EL PROCESO DE GESTION DE COBRO</t>
  </si>
  <si>
    <t xml:space="preserve">INCUMPLIMIENTO A LOS PLANES INSTITUCIONALES. </t>
  </si>
  <si>
    <t xml:space="preserve">FALTA DE INTERER POR PARTE DEL FUNCIONARIO ENCARGADO DE LA DOCUMENTACIÓN DE ACCIONES DE MEJORA. </t>
  </si>
  <si>
    <t xml:space="preserve">FALTA DE CAPACITACIÓN A LOS FUNCIOINARIOS DEL PROCESO.  </t>
  </si>
  <si>
    <t>INCUMPLIEMIENTO A LA POLITICA DE CALIDAD DE LA ENTIDAD</t>
  </si>
  <si>
    <t>DESACTUALIZACION EN  EL PROCEDIMIENTO ARCHIVO DOCUMENTAL</t>
  </si>
  <si>
    <t>FALTA DE CONTROL EN EL HACER DEL PROCESO</t>
  </si>
  <si>
    <t>FALTA DE CAPACITACIÓN E INICIATIVA DEL FUNCIONARIO ENCARGADO DE LA ACTIVIDAD</t>
  </si>
  <si>
    <t>INCUMPLIMIENTO AL OBJETIVO DEL PROCESO.</t>
  </si>
  <si>
    <t>FALTA DE CONTROLES EN EL SEGUIMIENTO DE DILIGENCIAMIENTOS DE FORMATOS DENTRO DEL PROCESO</t>
  </si>
  <si>
    <t>INCUMPLIMEINTO EN LOS PROCEDIMIENTOS DEL PROCESO</t>
  </si>
  <si>
    <t xml:space="preserve">DESACTUALIZACIÓN DEL HACER DEL PROCESO </t>
  </si>
  <si>
    <t>FALTA DE APLICACIÓN DE LO DETERMINADO EN LA MISIÓN DE LA ENTIDAD</t>
  </si>
  <si>
    <t>FALTA DE CONOCIMIENTO PARA LA IDENTIFICACIÓN DE INFORMES PRIMARIOS Y SECUNDARIOS DENTRO DEL PROCESO</t>
  </si>
  <si>
    <t>NO PRESENTAR INFORMES A LOS ENTES PERTINENTES</t>
  </si>
  <si>
    <t>DESCONOCIMIENTO DEL DECRETO QUE APLICA AL PROCESO</t>
  </si>
  <si>
    <t xml:space="preserve">POSIBLES INCUMPLIMIENTO A LAS NORMAS QUE REGULAN LOS PROCEDIMIENTOS DEL PROCESO. </t>
  </si>
  <si>
    <t>INCUMPLIMIENTO EN OBJETIVO DEL PROCESO E INCUMPLIMIENTO A LA NORMATIVIDAD</t>
  </si>
  <si>
    <t>FALTA DE SOCIALIZACION  Y CONCIENTIZACION  DE LA IMPORTANCIA DEL CUMPLIMIENTO DEL OBJETIVO DEL PROCESO</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</si>
  <si>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</si>
  <si>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</si>
  <si>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SE EVIDENCIÓ QUE EL PROCESO AUDITADO DEBE DEFINIR Y DISEÑAR INDICADORES DEL ÁREA DE PRESUPUESTO Y GESTIÓN DE COBRO, YA QUE TAN SÓLO CUENTA CON EL INDICADOR DE DESAGREGACIÓN PRESUPUESTAL PERO ESTE TAL COMO ESTÁ CONSTRUIDO NO MIDE EFICIENCIA.</t>
  </si>
  <si>
    <t>IDENTIFICAR DE MANERA REAL LAS ENTRADAS Y SALIDAS DE LA FICHA DE CARACTERIZACIÓN DEL PROCESO YA QUE COMO MUESTRA SE TOMÓ LA PRESENTACIÓN DEL INFORME DE REGISTROS CONTABLES PERO ESTE ÚLTIMO CORRESPONDE A LA INFORMACIÓN FINANCIERA DE LA ENTIDAD.</t>
  </si>
  <si>
    <t>• IMPLEMENTAR LAS ACCIONES PERTINENTES PARA ALCANZAR LOS RESULTADOS PLANIFICADOS Y LA MEJORA CONTINUA EN CUANTO A LA REALIZACIÓN DE LAS CONCILIACIONES ENTRE PROCESOS DE LA ENTIDAD.</t>
  </si>
  <si>
    <t xml:space="preserve">• SUBSANAR LAS ACTIVIDADES PENDIENTES EN EL PLAN DE MANEJO DE RIESGOS PUES DE 12 HALLAZGOS DOCUMENTADOS SÓLO UNO HA SIDO CERRADO, TENIENDO UN PROMEDIO DE EJECUCIÓN DEL 11% CIFRA QUE ES POCO SIGNIFICATIVA.
• SUBSANAR LAS NO CONFORMIDADES POTENCIALES INCLUIDAS EN EL PLAN DE MANEJO DE RIESGOS, YA QUE DE 7 NO CONFORMIDADES POTENCIALES SÓLO 2 HAN SIDO CERRADAS, OBTENIENDO UN PORCENTAJE DEL 40% DE CUMPLIMIENTO.
</t>
  </si>
  <si>
    <t>• SE EVIDENCIÓ QUE LOS INDICADORES POR PROCESO Y ESTRATÉGICOS DEL PROCESO DE GESTIÓN DE SERVICIOS ADMINISTRATIVOS REQUIEREN DE MODIFICACIÓN TODA VEZ QUE NO MIDEN LA GESTIÓN DEL PROCESO AL 100%.</t>
  </si>
  <si>
    <t>• SE EVIDENCIA INCUMPLIMIENTO EN EL DILIGENCIAMIENTO DEL FORMATO APAJUOAJFO11 VERIFICACIÓN DE PRODUCTOS DE CONTRATO EL CUAL FUE APROBADO EL 14 DE JULIO DE 2014.</t>
  </si>
  <si>
    <t>1. EVALUAR LA PERTINENCIA DE QUE EL PROCESO DE GESTIÓN DE BIENES TRANSFERIDOS SEA UN PROCESO MISIONAL YA QUE SE DESCONOCE LA RAZÓN DEL PORQUÉ ESTÁS NO SE RELACIONAN DENTRO DE LA MISIÓN INSTITUCIONAL, A PESAR DE QUE EL DECRETO 1591 DE 1989, ESTABLECE COMO UNA DE SUS FUNCIONES "ADMINISTRAR LOS BIENES DEL FONDO. PARA DICHO EFECTO PODRÁ ENTRE OTRAS FUNCIONES, ADQUIRIR, ENAJENAR, ARRENDAR Y GRAVAR TANTO LOS MUEBLES COMO LOS INMUEBLES".</t>
  </si>
  <si>
    <t xml:space="preserve">2. ASEGURAR EL CONTROL DE LOS DOCUMENTOS YA QUE, NO SE ESTÁ DANDO APLICACIÓN AL PROCEDIMIENTO CONTROL DE DOCUMENTOS EXTERNOS - NORMOGRAMA INSTITUCIONAL, CÓDIGO APGDOSGEPT03; POR CUANTO NO SE EVIDENCIA MEMORANDO MEDIANTE EL CUAL SE HAYA DELEGADO A UN FUNCIONARIO PARA ACTUALIZACIÓN DEL NORMOGRAMA Y LOS CORREO ESTÁN SIENDO ENVIADOS FUERA DE TERMINO, TAL ES EL CASO DE LOS MESES ENERO Y FEBRERO DE 2015. .  VERIFICAR NUEVAMENTE EL CONTENIDO DEL NORMOGRAMA, SE EVIDENCIA QUE PERSISTE SU DESACTUALIZACIÓN, TAL ES EL CASO DE NORMAS DEROGADA COMO LA DIRECTIVA PRESIDENCIAL 06 DE 2009, ENAJENACIÓN DE BIENES DEL ESTADO POR PARTE DE LAS ENTIDADES ESTATALES DEL ORDEN NACIONAL DE QUE TRATA EL DECRETO 4444 DE 2008; LA QUE NO ESTÁ VIGENTE, POR CUANTO EL PRECITADO DECRETO  FUE DEROGADO POR EL ART. 9.2, DECRETO NACIONAL 734 DE 2012, POR MEDIO DEL CUAL SE REGLAMENTA PARCIALMENTE EL LITERAL E) DEL NUMERAL 2° DEL ARTÍCULO 2° DE LA LEY 1150 DE 2007, ESTATUTO CONTRATACIÓN PUBLICA" Y FALTA DE INCLUSIÓN DEL DECRETO 943 DE 2014, POR MEDIO DEL CUAL SE ACTUALIZA EL MODELO ESTÁNDAR DE CONTROL INTERNO (MECI).  </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</si>
  <si>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</si>
  <si>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</si>
  <si>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5. ACTUALIZAR LA MATRIZ PRIMARIA Y SECUNDARIA INSTITUCIONAL YA QUE NO SE PUDO EVIDENCIAR  LA EXISTENCIA DE LOS PLANES DE COMERCIALIZACIÓN DE BIENES MUEBLES Y INMUEBLES CONTEMPLADOS EN LA MATRIZ, PARA PRESENTAR ANTE LA DIRECCIÓN GENERAL DE LA ENTIDAD, CON FECHA LÍMITE ÚLTIMO DÍA DE MARZO Y ÚLTIMO DÍA DE ABRIL DE CADA AÑO, RESPECTIVAMENTE, INCUMPLIENDO PARCIALMENTE EL REQUISITO 5.5.3-NTGP-1000-2009 Y INFORMACIÓN Y COMUNICACIÓN DEL MECI-1000-2014.</t>
  </si>
  <si>
    <t>6. GARANTIZAR LA OPORTUNIDAD CON QUE SE DEBEN CANCELAR LOS IMPUESTOS DE LOS BINES INMUEBLES TRANSFERIDOS A LA ENTIDAD, POR CUANTO, AL VERIFICAR LOS EXPEDIENTES DE INMUEBLES SUBSERIE 230-4301, DE LOS PREDIOS UBICADOS EN LOS MUNICIPIOS DE PIENDAMÓ, COYAIMA Y JAMUNDÍ, SE OBSERVÓ SOPORTE DE PAGO SOLO DE LOS AÑOS QUE ANTECEDEN EL 2011.</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</si>
  <si>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</si>
  <si>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31/04/2015</t>
  </si>
  <si>
    <t>ACTUALIZAR LOS PROCEDIMIENTOS:
APGBTGADPT03 - VENTA DE BIENES MUEBLES,
APGBTGADPT04 - COMODATO BIENES MUEBLES, 
APGBTGADPT05 - PAGO DE IMPUESTO PREDIAL VALORIZACION Y SERVICIOS. 
APGBTGADPT06 - PERDIDA O HURTO DE BIENES MUEBLES 
APGBTGADPT07 - BAJA DE BIENES MUEBLES POR OBSOLESCENCIA, INSERVIBLES O NO NECESARIOS.</t>
  </si>
  <si>
    <t>ACTUALIZAR LOS PROCEDIMIENTOS:
APGBTGADPT01 - AVALUO TECNICO DE BIENES MUEBLES.
APGBTGADPT02 - APROVECHAMIENTO DE BIENES MUEBLES.</t>
  </si>
  <si>
    <t>CA02915-P</t>
  </si>
  <si>
    <t>CI00415-P</t>
  </si>
  <si>
    <t xml:space="preserve">INCUMPLIMIENTO EN LA CREACION DE EXPEDIENTES VIRTUALES DE LOS AÑOS 2013 Y 2014, A CARGO DE LOS FUNCIONARIOS PAOLA GAITAN Y OMAR NAVARRETE. </t>
  </si>
  <si>
    <t>CI00515-P</t>
  </si>
  <si>
    <t>INCUMPLIMIENTO EN LA FOLIACION DEL ARCHIVO DE GESTION DEL PROCESO SERVICIOS DE SALUD CORRESPONDIENTE A LA VIGENCIA 2013 (FUNCIONARIA PAOLA GAITAN)</t>
  </si>
  <si>
    <t>CA02815-P</t>
  </si>
  <si>
    <t>EN EL PROCEDIMIENTO DE INCLUSIÓN DE PENSIONADOS EN NÓMINA SE ESTABLECE QUE SE RECIBE EL FORMULARIO DE AFILIACIÓN CON LO CUAL SE INCLUYE EN LA BASE DE DATOS Y FINALIZA LA ACTIVIDAD CON LA LIQUIDACIÓN RESPECTIVAS; SE VALIDO CON C.C.11,298,573 CON LA RESPECTIVA LIQUIDACIÓN LA CUAL QUEDO MAL REALIZADA</t>
  </si>
  <si>
    <t xml:space="preserve">SE OBSERVA EL PLAN DE MANEJO DE RIESGOS QUE INCLUYE LA INDENTIFICACIÓN, ANALISIS, MAPA DE RIESGO Y PLAN DE RIESGO, SE VERIFICA ALGUNAS ACCIONES Y SU RESPECTIVOS TRATAMIENTO. SE HACE LA OBSERVACIÓN DE DESCRIBIR EN EL SEGUIMIENTO LO REFERENTE A LO QUE VERIFICÓ PARA ASEGURAR LA EFICACIA.  </t>
  </si>
  <si>
    <t>CI00615-P</t>
  </si>
  <si>
    <t xml:space="preserve">INCUMPLIMIENTO DE LA LEY 594 DE 2000 LEY GENERAL DE ARCHIVOS (FUNCION ARCHIVISTICA DEL ESTADO COLOMBIANO) </t>
  </si>
  <si>
    <t xml:space="preserve">PERDIDA DE LA DOCUEMNTACIÓN. </t>
  </si>
  <si>
    <t xml:space="preserve">FALTA DE CAPACITACION A LOS FUNCIONARIOS ENCARGADOS.  Y FALTA DE PERSONAL </t>
  </si>
  <si>
    <t>CI01115-P</t>
  </si>
  <si>
    <t xml:space="preserve">NO PRESENTACIÓN DE LOS INFOIRMES EN TERMINOS DE OPORTUNIDAD </t>
  </si>
  <si>
    <t>SE EVIDENCIA DESACTUALIZACIÓN DE LA MATRIZ PRIMARIA Y SECUNDARIA DEL PROCESO TODA VEZ QUE EN EL MISMO NO SE CONTEMPLAN EL 100% DE LOS INFORMES GENERADOS POR EL PROCESO.</t>
  </si>
  <si>
    <t xml:space="preserve">NO REVISIÓN OPORTUNA DE LA MATRIZ PARA IDENTIFICAR SU ACTUALIZACIÓN </t>
  </si>
  <si>
    <t xml:space="preserve">INCUMPLIMIENTO DE LA NORMATIVIDAD VIGENTE Y REQUERIMIENTOS DE LOS CLIENTES INTERNOS Y EXTERNOS. </t>
  </si>
  <si>
    <t xml:space="preserve">REVISAR TRIMESTRALMENTE LA MATRIZ E INFORMAR SI REQUIERE CAMBIOS. </t>
  </si>
  <si>
    <t xml:space="preserve">REVISAR TRIMESTRALMENTE LA MATRIZ PRIMARIA Y SECUNDARIA DEL PROCESO DIRECCIONAMIENTO E INFORMAR A TRAVES DE CORREO ELECTRONICO  AL JEFE DE LA OFICINA SOBRE LOS CAMBIOS EN LA MATRIZ </t>
  </si>
  <si>
    <t xml:space="preserve">ASISTENCIA JURIDICA </t>
  </si>
  <si>
    <t xml:space="preserve">Se evidencia error en el cargue del contrato 02-2015 correspondiente a YOLANDA MURCIA ANDRADE, relacionado con el valor del contrato por $ 495.000.000.00 </t>
  </si>
  <si>
    <t>CI00315-P</t>
  </si>
  <si>
    <t xml:space="preserve">ERROR DE TRANSCRIPCIÓN EN LA PLATAFORMA DEL SIGEP </t>
  </si>
  <si>
    <t xml:space="preserve">QUE LA BASE DE DATOS DEL SIGEP, NO CONTENGA DATOS REALES </t>
  </si>
  <si>
    <t xml:space="preserve">DESACTUALIZACION EN LA BASE DE DATOS SIGEP </t>
  </si>
  <si>
    <t xml:space="preserve">JEFE OFICINA ASESORA JURIDICA/ PROFESIONAL </t>
  </si>
  <si>
    <t>No de Contrato  a corregir / No de contrato corregido en el sigep</t>
  </si>
  <si>
    <t xml:space="preserve">VERIFICAR Y ACTUALIZAR LA CORRECCION DEL CONTRATO 02-2015 EN EL LINK WWW.SIGEP.GOV.CO  CORRESPONDIENTE A YOLANDA MURCIA </t>
  </si>
  <si>
    <t>CI01015-P</t>
  </si>
  <si>
    <t>Se evidencia desactualización de la matriz primaria y secundaria del proceso toda vez que en el mismo no se contemplan el 100% de los informes generados por el proceso y se contemplan algunos informes de otro proceso.</t>
  </si>
  <si>
    <t xml:space="preserve">OPERATIVO, LEGAL </t>
  </si>
  <si>
    <t xml:space="preserve">No DE INSTRUCTIVOS ELABORADOS Y SOCIALIZADOS/ No DE INSTRUCTIVOS A ELABORAR Y SOCIALIZAR </t>
  </si>
  <si>
    <t xml:space="preserve">ELABORAR Y SOCIALIZAR EL INSTRUCTIVO " CONTROL DE LA GESTIÓN DE LAS PQRS CONSOLIDADO NACIONAL" </t>
  </si>
  <si>
    <t xml:space="preserve">SOLICITAR POR MEDIO DE CORREO ELECTRONICO AL GIT COMPRAS BIENES Y SERVICIOS ADMINISTRATIVOS EL CERTIFICADO DE CALIBRACIÓN DEL APARATO ENCARGADO DE MEDIR LA TEMPERATURA Y HUMEDAD RELATIVA DEL ARCHIVO CENTRAL </t>
  </si>
  <si>
    <t xml:space="preserve">NO.DE CORREOS ENVIADOS / NO DE CORREOS A ENVIAR. </t>
  </si>
  <si>
    <t xml:space="preserve">INCUMPLIMIENTO DE LA LEY 594 DE 2000 LEY GENERAL DE ARCHIVOS (FUNCION ARCHIVISTICA DEL ESTADO COLOMBIANO)  INCUMPLIMIENTO DEL PROCEDIMIENTO SEGUIMIENTO  LA ADMINISTRACIÓN DEL SISTEMA DOCUMENTAL </t>
  </si>
  <si>
    <t xml:space="preserve">MUCHO VOLUMEN DE DOCUMENTOS PARA UN SOLO FUNCIONARIO. </t>
  </si>
  <si>
    <t xml:space="preserve">FALTA DE CONTROL EN LA ORGANIZACIÓN DEL ARCHIVO Y PERDIDA DE LA DOCUMENTACION </t>
  </si>
  <si>
    <t>m</t>
  </si>
  <si>
    <t xml:space="preserve">ENVIAR CORREO ELECTRONICO A LOS JEFES  INFORMANDO  QUE SE REALIZARÁ UNA  REINDUCCIÓN DE LA METODOLOGIA   DEL PRODUCTO Y/O SERVICIO NO CONFORME Y ASÍ MISMO RELIZAR ACOMPAÑAMIENTO PARA EL DILIGENCIAMIENTO DE LA MATRIZ.        </t>
  </si>
  <si>
    <t xml:space="preserve">REALIZAR MESAS DE TRABAJO CON LOS FUNCIONARIOS DE LA OFICINA DE PLANEACIÓN  CONCERTANDO FECHAS DE CUMPLIMIENTO  DE LAS ACTIVIDADES Y LLEVANDO MONITOREO DE LAS MISMAS.  </t>
  </si>
  <si>
    <t xml:space="preserve">SOCIALIIZAR LA GUIA DE PROTOCOLO  A LOS FUNCIONARIOS DEL PROCESO ATENCIÓN AL CIUDADANO Y PUNTOS ADMINISTRATIVOS FUERA DE BOGOTA.  </t>
  </si>
  <si>
    <t>No. DE ACTAS REALIZADASNo. DE ACTAS A REALIZAR</t>
  </si>
  <si>
    <t xml:space="preserve">MODIFICAR EL PROCEDIMIENTO REVISIÓN Y RADICACIÓN DE CORRESPONDENCIA RECIBIDA PRESENCIAL INCLUYENDO LAS ACTIVIDADES DE SALUD. </t>
  </si>
  <si>
    <t>No DE PROCEDIMIENTOS MODIFICADOSNo DE PROCEDIMEINTOS A MODIFICAR</t>
  </si>
  <si>
    <t>NO. CORREOS ENVIADOS / NO. DE CORREOS A ENVIAR</t>
  </si>
  <si>
    <t xml:space="preserve">ACTUALIZAR EL PROCEDIMIENTO  PUBLICACIÓN Y ACTUALIZACIÓN DE INFORMACIÓN EN MEDIOS ELECTRONICOS (PAGINA WEB, INTRANET)  APGTSOPSFC01 </t>
  </si>
  <si>
    <t xml:space="preserve">ACTUALIZAR EL HACER DEL PROCESO, SE REALIZARÁ REUNION DEL SUBDIRECTOR CON LOS COORDINADORES DEL MISMO PARA CONCERTAR EL HACER DE LA FICHA DE CARACTERIZACIÓN </t>
  </si>
  <si>
    <t xml:space="preserve">No. DE PROCEDIMIENTOS ACTUALIZADOS / No. DE PROCEDIMEINTOS A ACTUALIZAR </t>
  </si>
  <si>
    <t xml:space="preserve">SOLICITAR POR MEDIO DE CORREO ELECTRONICO LA PUBLICACIÓN DE LA MARIZ PRIMARIA Y SECUNDARIA Y HACER REVISIÓN TRIMESTRALMENTE DE LA MISMA. </t>
  </si>
  <si>
    <t xml:space="preserve">SE EVIDENCIA DESACTUALIZACIÓN DEL NORMOGRAMA DEL PROCESO, TODA VEZ QUE EN EL MISMO NO SE ENCUENTRA PUBLICADA LA CIRCULAR UNICA Y RESOLUCION 4700 DE 2007 SOBRE LAS CUALES SE PRESENTAN LOS INFORMES EXTERNOS. </t>
  </si>
  <si>
    <t xml:space="preserve">NO SE EVIDENCIA LA PUBLICACIÓN DEL PROCEDIMIENTO VALORACIONES MEDICO LABORALES POR PENSION EN EL LISTADO MAESTRO DE DOCUMENTOS AL CONSULTAR EL DOCUEMNTO SE MUESTRA EL PROCEDIMENITO PROCESAMIENTO DE RIPS </t>
  </si>
  <si>
    <t xml:space="preserve">INCUMPLIMIENTO DE LA NORMATIVIDAD VIGENTE </t>
  </si>
  <si>
    <t xml:space="preserve">FALTA DE INTERPRETACION ADECUADO SOBRE LA VIGENCIA DE LA NORMA </t>
  </si>
  <si>
    <t>MALA INTERPRETACION EN LA APLICACIÓN DE LA NORMATIVIDAD</t>
  </si>
  <si>
    <t xml:space="preserve">SE ENVIARÁ CORREO A LA OFICINA DE SECRETARIA GENERAL PARA LA ACTUALIZACION DEL NORMOGRAMA. </t>
  </si>
  <si>
    <t xml:space="preserve">DESACTUALIZACION DEL PROCEDIMIENTO VALORACIONES MEDICO-LABORALES </t>
  </si>
  <si>
    <t xml:space="preserve">FALTA DE GESTION PARA LA PUBLICACIÓN DEL PROCEDIMIENTO </t>
  </si>
  <si>
    <t xml:space="preserve">DESACTUALIZACION DE LOS DOCUMENTOS DEL SIG </t>
  </si>
  <si>
    <t xml:space="preserve">SE ENVIARÁ CORREO ELECTRONICO A LA OPS PARA LA PUBLICACION DEL PROCEDIMIENTO </t>
  </si>
  <si>
    <t xml:space="preserve">No DE MEMORANDO ENVIADOS /No. DE MEMORNDOS A ENVIAR. </t>
  </si>
  <si>
    <t>CI00115-P</t>
  </si>
  <si>
    <t>EN CUANTO AL CUMPLIMIENTO DEL PROCEDIMIENTO XXXXXXXXXXXXXXXXXXXXXXXXXXXXXXXXXXXXXXXX</t>
  </si>
  <si>
    <t xml:space="preserve">INCUMPLIMIENTO A LO ESTABLECIDO EN LOS PROCEDIMIENTOS </t>
  </si>
  <si>
    <t xml:space="preserve">DESCONOCIMIENTO DE LAS ACTIVIDADES DEL PROCEDIMIENTO </t>
  </si>
  <si>
    <t xml:space="preserve">QUE LOS RESPONSABLES NO PUEDAN VERIFICAR CON OPORTUNIDAD LAS ACTIVIDADES DEL PROCESO </t>
  </si>
  <si>
    <t xml:space="preserve">REVISIÓN Y CONTROL DEL PROCEDIMIENTO </t>
  </si>
  <si>
    <t xml:space="preserve">GESTION DE RECURSOS FINANCIEROS (PRESUPUESTO) </t>
  </si>
  <si>
    <t xml:space="preserve">REVISAR EL PROCEDIMIENTO Y SUS CONTROLES </t>
  </si>
  <si>
    <t xml:space="preserve">COORDINADOR GIT PRESUPUESTO Y GESTION DE COBRO </t>
  </si>
  <si>
    <t>No de Procedimientos Revisados/ Procedimientos a Revisar</t>
  </si>
  <si>
    <t>CI00915-P</t>
  </si>
  <si>
    <t>Desactualización de la matriz primaria y secundaria toda vez que el Informe de VALORES DE NOMINA es enviado mensualmente vía correo electrónico al PROCESO DE RECURSOS FINANCIEROS  y no como se tiene establecido en la publicación de la matriz actualmente; Así mismo no se encuentra registrado el Informe mensual de pensionados por tipo de pensión, el cual es enviado al Ministerio de Trabajo.</t>
  </si>
  <si>
    <t xml:space="preserve">ENVIAR MEMORANDO A LA OFICINA ASESORA DE PLANEACION Y SISTEMAS SOLICITANDO LA PUBLICACION, YA QUE ESTA FUE ACTUALIZADA Y ENVIADA POR CORREO ELECTRONICO A LA OPS. </t>
  </si>
  <si>
    <t xml:space="preserve">REVISIÓN DE LAS PÚBLICACIONES </t>
  </si>
  <si>
    <t xml:space="preserve">No DE MEMORANDOS ENVIADOS/ No DE MEMORANDOS A ENVIAR </t>
  </si>
  <si>
    <t xml:space="preserve">ENVIAR MEMORANDO A TODOS LOS FUNCIONARIOS DEL GIT DE PRESTACIONES ECONOMICAS, SOLICITANDO QUE EN CASO DE QUE SEA ENCONTRADO UN PRODUCTO NO CONFORME LLENAR EL FORMATO DE ACUERDO A LA CAPACITACIÓN. </t>
  </si>
  <si>
    <t xml:space="preserve">REALIZAR LA DIGITALIZACIÓN DE LOS DOCUMENTOS FALTANTES DEL 4 CHULO DENTRO DEL APLICATIVO ORFEO. </t>
  </si>
  <si>
    <t>QUE SE EFECTUE UNA LIQUIDACION NO ACORDE CON LOS VALORES QUE REALMENTE SE DEBEN PAGAR AL PENSIONADO O SUSTITUTO/BENEFICIARIO</t>
  </si>
  <si>
    <t>ERROR EN LA DIGITALIZACIÓN, LIQUIDACIÓN DE LOS VALORES A ADEUDADOS</t>
  </si>
  <si>
    <t xml:space="preserve">EFECTUAR EL PAGO DE VALORES NO ACORDE. </t>
  </si>
  <si>
    <t xml:space="preserve">SE ENVIARÁ MEMORANDO A FUNCIONARIO ENCARGADO DE EFECTUAR LA LIQUIDACION, PARA EFECTOS DE REALIZAR UNA REVISIÓN MINUCIOSA DE LOS VALORES CORRESPONDAN AL BENEFICIARIO ANTES DE PASAR A REVISIÓN. </t>
  </si>
  <si>
    <t xml:space="preserve">No. DE MEMORANDO ENVIADOS / No. DE MEMORANDOS A ENVIAR. </t>
  </si>
  <si>
    <t xml:space="preserve">SE ENVIARÁ MEMORANDO  A LOS COORDINADORES DE LOS PROCESOS, PARA EL CUMPLIMIENTO DE LAS ACCIONES IMPLEMENTADAS EN LOS PLANES INSTITUCIONALES EN  TERMINOS DE OPORTUNIDAD.  </t>
  </si>
  <si>
    <t>CI00715-P</t>
  </si>
  <si>
    <t>CI00815-P</t>
  </si>
  <si>
    <t xml:space="preserve">No DE MEMORANDOS ENVIADOS/ No  DE MEMORANDOS A ENVIAR </t>
  </si>
  <si>
    <t>MODIFICAR Y SOCIALIZAR EL PROCEDIMIENTO ADMINISTRACION DE ACCIONES PREVENTIVAS A TRAVES DEL PAN DE MANEJO DE RIESGOS, DEFINIENDO POR QUÉ FUE EFICAZ LA ACCIÓN PARA QUE SEA CERRADA.</t>
  </si>
  <si>
    <t xml:space="preserve">ASESORAR AL FONDE DE PASIVO SOCIAL DE FERROCARRILES NACIONALES DE COLOMBIA, EN LOS ASUNTOS JURIDICOS DE INTERES DE LA ENTIDAD Y DEFENDER SUS INTERESES EN LOS PROESOS JUDICIALES, ADMINISTRATIVOS Y MECANISMOS DE PARTICIPACIÓN CIUDADANA, EN LOS CUALES LA ENTIDAD ACTUA COMO DEMANDANTE O DEMANDADA Y GARANTIZA QUE LA ADQUISICIÓN DE BIENES Y SERVICIOS QUE REQUIERAN LOS DISTINTOS PROCESOS PARA EL DESARROLLO DE SUS FUNCIONES, SE REALICE BAJO LOS PARAMETROS DE CALIDAD, OPORTUNIDAD Y TRANSPARENCIA, CON PROVEEDORES CALIFICADOS. </t>
  </si>
  <si>
    <t xml:space="preserve">CI01715-P
CI01615-P
</t>
  </si>
  <si>
    <t>Existen demoras injustificadas en la realización de los reembolsos de caja menor a Nivel Nacional; así mismo el procedimiento Reembolso de Caja Menor no establece tiempos para ejecución de las actividades.// No se evidencia la notificación de las resoluciones de reembolsos de caja menor a nivel nacional.</t>
  </si>
  <si>
    <t xml:space="preserve">QUE LAS DIVISIONES NO ACCEDAN A LOS REQUERIMIENTOS URGENTES POR FALTA DE RUBROS. </t>
  </si>
  <si>
    <t>DESACTUALIZACION DEL PROCEDIMIENTO "REEMBOLSO DE CAJA MENOR" FRENTE A LOS TIEMPOS Y EMICIÓN DE RESOLUCIONES</t>
  </si>
  <si>
    <t>QUE NO SE ADQUIERAN BIENES Y SERVICIOS EN EL MOMENTO ADECUADO</t>
  </si>
  <si>
    <t xml:space="preserve">ACTUALIZAR EL PROCEDIMIENTO REEMBOLSO DE CAJA MENOR ESTABLECIENDO TIEMPOS DE EJECUCIÓN </t>
  </si>
  <si>
    <t xml:space="preserve">No  DE FORMATOS DILIGENCIADOS/ No  DE FORMATOS A DILIGENCIAR </t>
  </si>
  <si>
    <t xml:space="preserve">No  DE PROCEDIMIENTOS ACTUALIZADOS/ No  DE PROCEDIMIENTOS A ACTUALIZAR. </t>
  </si>
  <si>
    <t>CI01515-P</t>
  </si>
  <si>
    <t xml:space="preserve"> No se realiza verificación de la dirección de envío con la del aplicativo ORFEO antes de su envío por el servicio de correspondencia 472.</t>
  </si>
  <si>
    <t>CI01215-P</t>
  </si>
  <si>
    <t>No se ha realizado la suspensión del Servicio de Internet con la firma TELEFONICA – MOVISTAR, de la cual se viene cancelando un valor de $200.985, como consta en la factura 55808-00000014263839.</t>
  </si>
  <si>
    <t>GESTIÓN DE SERVICIOS DE SALUD (BARRANQUILLA)</t>
  </si>
  <si>
    <t>CI01415-P</t>
  </si>
  <si>
    <t>GESTIÓN DE SERVICIOS DE SALUD (CARTAGENA)</t>
  </si>
  <si>
    <t>No se evidencia adopción al Sistema Integral de Gestión MECI-CALIDAD del formato de Aplicación de la Encuesta de Evaluación Red de Frio.</t>
  </si>
  <si>
    <t>CI01815-P</t>
  </si>
  <si>
    <t xml:space="preserve">A LA FECHA DEL SEGUIMIENTO NO HAN SIDO CREADOS EL 100% DE LOS EXPEDIENTES VIRTUALES DEL ARCHIVO DE GESTION CORRESPONDIENTE A LOS AÑOS 2013, 2014 y 2015. </t>
  </si>
  <si>
    <t xml:space="preserve">INCUMPLIMIENTO EN LA ACTIVIDAD DEL PROCEDIMIENTO QUE INCLUYE LA VERIFICACION DE DIRECCIÓN DE ENVIO </t>
  </si>
  <si>
    <t xml:space="preserve">CONTINUAS DEVOLUCIONES DE LOS SOBRES POR PARTE DEL CONTRATISTA DEL SERVICIO 472 </t>
  </si>
  <si>
    <t xml:space="preserve">NO COINCIDE LA INFORMACION DEL OFICIO CON LA REGISTRADA EN EL SISTEMA ORFEO </t>
  </si>
  <si>
    <t xml:space="preserve">OPERATIVO </t>
  </si>
  <si>
    <t xml:space="preserve">CUMPLIR CON LAS ACTIVIDADES DEL PROCEDIMIENTO AL 100% </t>
  </si>
  <si>
    <t xml:space="preserve">COORDINADOR GIT ATENCION AL CIUDADANO/ ENCARGADO DE LA CORRESPONDENCIA INTERNA </t>
  </si>
  <si>
    <t xml:space="preserve">CUMPLIMIENTO DEL PROCEDIMIENTO </t>
  </si>
  <si>
    <t>No se  realizó seguimiento a la gestion adelantada por correo electronico y no se envío memorando para la suspensión del mismo.</t>
  </si>
  <si>
    <t>Desconfiguracion de la tiqueteadora</t>
  </si>
  <si>
    <t xml:space="preserve"> Suspensión del servicio de internet con la firma Telefonica MOVISTAR</t>
  </si>
  <si>
    <t>Radicación manual de los documentos recibidos en la oficina.</t>
  </si>
  <si>
    <t xml:space="preserve">Doble Facturación  del Servicio de Internet en la oficina de Barranquilla </t>
  </si>
  <si>
    <t xml:space="preserve">Desactualización en los Radicados de la Documentación </t>
  </si>
  <si>
    <t xml:space="preserve">INCUMPLIMIENTO EN LA ACTIVIDAD DEL PROCEDIMIENTO DEL PMR </t>
  </si>
  <si>
    <t xml:space="preserve">NO IDENTIFICACIÓN DE LO DESCRITO EN LA EFICACIA DE LA ACCIÓN. </t>
  </si>
  <si>
    <t xml:space="preserve">QUE NO SE EVIDENCIE LA EFICACIA DE LA ACCIÓN </t>
  </si>
  <si>
    <t xml:space="preserve">no se cuenta con un formato unificado para la encuensta de Red Frio. </t>
  </si>
  <si>
    <t>que no se evalue algun factor importante en la cadena de frio.</t>
  </si>
  <si>
    <t xml:space="preserve">No consolidación de la la información y manejo diferente de criterios en la cadena Red Frio  en cada Ciudad de las distintas Divisiones. </t>
  </si>
  <si>
    <t>POSIBLES ERRORES EN LA EJECUCIÓN DEL PROCEDIMIENTO DEL BUZON DE SUGERENCIAS.</t>
  </si>
  <si>
    <t xml:space="preserve">Solicitar la creación del instrumento de verificación de condiciones basicas para la prestación del servicio de vacunación en IPS que contenga todos los itms a verificar de acuerdo a la norma, lo ,mismo que un formato de verificación de cumplimiento de la aplicación de vacuna de recien nacidos en instituciones que atiendan parto o adaptar y adoptar los formatos que tiene el programa ampliado  del Ministerio de salud para tal fin. </t>
  </si>
  <si>
    <t xml:space="preserve">MEDICO AUDITOR DIVISIÓN (CARTAGENA) </t>
  </si>
  <si>
    <t xml:space="preserve">CREACIÓN DE FORMATO/SOLICITUD DE CREACIÓN DEL FORMATO </t>
  </si>
  <si>
    <t xml:space="preserve">MEDICO AUDITOR DIVISIÓN (BARRANQUILLA) </t>
  </si>
  <si>
    <t>a</t>
  </si>
  <si>
    <t xml:space="preserve">La Secretaria del proceso lleva la relación ,confrontando el oficio recibido con el enviado. </t>
  </si>
  <si>
    <t xml:space="preserve">COORDINADOR GIT GESTIÓN TALENTO HUMANO/ PROFESIONAL I </t>
  </si>
  <si>
    <t>CI01910-P</t>
  </si>
  <si>
    <t>Las actas de apertura del Buzón de Sugerencia a nivel nacional se encuentran elaboradas en el formato desactualizado, así mismo algunas se encuentran con tachones y enmendaduras.</t>
  </si>
  <si>
    <t xml:space="preserve">PERDIDAD DE LOS REGISTROS ESTABLECIDOS EN LOS BUZONES DE SUGERENCIA </t>
  </si>
  <si>
    <t xml:space="preserve">QUE NO SE TOMEN ACCIONES DE MEJORA EN CUANTO A LAS SUGERENCIAS Y RECOMENDACIONES DEL USURIO. </t>
  </si>
  <si>
    <t xml:space="preserve">VERIFICAR LAS ACTAS PARA TENER ACTUALIZADO EL FORMATO </t>
  </si>
  <si>
    <t xml:space="preserve">DESCONOCIMIENTO DEL FORMATO ESTABLECIDO  POR EL SISTEMA GESTION DE CALIDAD DE LA ENTIDAD  </t>
  </si>
  <si>
    <t xml:space="preserve">SOCIALIZAR MEDIANTE CORREO ELECTRONICO EL FORMATO ESTABLECIDO POR EL SISTEMA DE CALIDAD A LOS PUNTOS ADMINISTRATIVOS FUERA DE BOGOTA </t>
  </si>
  <si>
    <t>ANÁLISIS DEL PROCESO</t>
  </si>
  <si>
    <t>ABIERTO/CERRADO</t>
  </si>
  <si>
    <t>FECHA AUDITORIA</t>
  </si>
  <si>
    <t xml:space="preserve">SOLICITAR LA ELIMINACIÓN DEL PROCEDIMIENTO BUZON DE SUGERENCIAS A LA OFICINA ASESORA DE PLANEACIÓN Y SISTEMAS. </t>
  </si>
  <si>
    <t>INFORMAR A TRAVES DE MEMORANDO AL SECRETARIO GENERAL DE LA DESACTUALIZACIÓN DEL NORMOGRAMA DEL PROCESO</t>
  </si>
  <si>
    <t>• Se requiere actualización de la Tabla de Retención Documental toda vez que en las mismas no se evidencia la creación de las subseries para la custodia y conservación de los informes de Auditorías, Modificación de documentos del SIG, como tampoco el Informe de Gestión.</t>
  </si>
  <si>
    <t>03/03/2015
R(04-08-2015)</t>
  </si>
  <si>
    <t xml:space="preserve">A TRAVÉS DE CORREO ELECTRONICO SE REMITIRÁ EL FORMATO DE CONCILIACIÓN CON LOS VALORES OBJETO DE CONCILIACIÓN CON LOS FUNCIONARIOS RESPONSABLES DE LAS DIFERENTES AREAS </t>
  </si>
  <si>
    <t>AJUSTAR Y DAR CUMPLIMIENTO AL CRONOGRAMA CON BASE EN EL INVENTARIO DE PROCEDIMIENTOS PENDIENTES A PRESENTAR</t>
  </si>
  <si>
    <t>03/03/2015
03-03-2015
R(04-08-2015)</t>
  </si>
  <si>
    <t xml:space="preserve">ENVIAR MEMORANDO AL FUNCIONARIO ENCARGADO DE ESTE TRAMITE A EFECTOS QUE CON CORTE AL TERCER TRIMESTRE DE 2015 NO EXISTAN RADICADOS PENDIENTES RESPECTO A LOS EXPEDIENTES QUE AL MOMENTO DE LA AUDITORIA NO HABIAN SIDO INCLUIDOS EN LOS EXPEDIENTES RESPECTIVOS Y SEAN ENVIADOS AL ARCHIVO GENERAL. </t>
  </si>
  <si>
    <t xml:space="preserve">09/10/2014
R(04-08-2015) </t>
  </si>
  <si>
    <t xml:space="preserve">UNA VEZ RECIBIDO EL LISTADO DE  LOS RADICADOS QUE SE ENCUENTRAN PENDIENTE POR CUARTO CHULO POR PARTE DEL PROCESO GESTIÓN DOCUMENTAL, SE PROCEDERÁ A BUSCAR DICHO  DOCUMENTO Y DIGITALIZARLO O SOLICITAR LA ANULACIÓN DEL RADICADO. </t>
  </si>
  <si>
    <t xml:space="preserve">01/10/2014
R(04-08-2015) </t>
  </si>
  <si>
    <t xml:space="preserve">DEFINIR UN PLAN DE CONTINGENCIA DENTRO DEL PROCESO PARA EL CUMPLIMIENTO AL PROCEDIMIENTO SEGUIMIENTO ADMINISTRACIÓN DEL SISTEMA DOCUMENTAL </t>
  </si>
  <si>
    <t xml:space="preserve">ENVIAR MEMORANDO AL FUNCIONARIO ENCARGADO DE ESTE TRAMITE, SOLICITANDO EL CUMPLIMIENTO DE LA ADMINISTRACIÓN DEL ARCHIVO DEL PROCESO. </t>
  </si>
  <si>
    <t xml:space="preserve">SOLICITAR POR MEDIO DE CORREO ELECTRONICO Y MONITOREAR LAS EVIDENCIAS DE LA GESTIÓN POR PARTE DEL GIT SERVICIOS ADMINISTRATIVOS DE LA CANCELACIÓN DEL SERVICIO DE INTERNET DE LA CIUDAD DE BARRANQUILLA  CON EL OPERADOR MOVISTAR </t>
  </si>
  <si>
    <t xml:space="preserve">26/05/2015
R(04-08-2015) </t>
  </si>
  <si>
    <t xml:space="preserve">03/03/2015
R(04-08-2015) </t>
  </si>
  <si>
    <t>GESTIONAR LA CONTRATACIÓN PARA LA INSTALACIÓN DE UNA UPS DE 8 KVA</t>
  </si>
  <si>
    <t>No DE REQUERIMIENTOS.A REALIZAR/ No DE SUPERVISORES</t>
  </si>
  <si>
    <t xml:space="preserve"> UNIFICACIÓN DE TRD EN  PROCESOS A CARGOS DEL SUBDIRECTOR FINANCIERO. </t>
  </si>
  <si>
    <t>NO INDIVIDUALIZACIÓN DEL PROCESO DE COBRO EN SU GESTIÓN DOCUMENTAL</t>
  </si>
  <si>
    <t xml:space="preserve">QUE NO SE CONSERVEN ADECUADAMENTE CONFORME A LA NORMA LA TRD DEL PROCESO. </t>
  </si>
  <si>
    <t xml:space="preserve">ACTUALIZAR LOS EXPEDIENTES CON LAS NUEVAS TRD APROBADAS </t>
  </si>
  <si>
    <t xml:space="preserve">No DE EXPEDIENTES ACTUALIZADOS/No DE EXPEDIENTES A ACTUALIZAR </t>
  </si>
  <si>
    <t xml:space="preserve">ENVIAR CORREO A LA OFICINA ASESORA DE PLANEACIÓN Y SISTEMAS PARA QUE SEA REALIZADA LA ACTUALIZACIÓN DE LOS PROCEDIMIENTOS Y ASÍ SEA MITIGADO EL RIESGO. </t>
  </si>
  <si>
    <t xml:space="preserve">SOLICITAR MEDIANTE MEMORANDO A LA OFICINA ASESORA DE PLANEACIÓN Y SISTEMAS LA ACTUALIZACIÓN DE LA METODOLOGIA PARA LA MEDICIÓN DE INDICADORES </t>
  </si>
  <si>
    <t xml:space="preserve">REQUERIR A LOS SUPERVISORES DE CONTRATO SOBRE SUS NECESIDADES DE COBRO, (ART 83 Y CONCONRDANTES-LEY 1474 DE 2011 ANTICORRUPCIÓN) </t>
  </si>
  <si>
    <t xml:space="preserve">REALIZAR ANALISIS PARA EVIDENCIAR EL CUMPLIMIENTO AL DECRETO 4023/2011 TRASLADANDO LA TOTALIDAD DE RECURSOS AL FOSYGA (tomando como evidencia el memorando que envia la coordinación de contabilidad al Fosyga señalando las diferencias reflejadas en los formularios de conciliación de cuentas maestras de recaudo, para esta fecha el 100% de los Recursos por aoprte de seguridad social de salud han sido girados al Fosyga de los periodos presentados de manera mensual) </t>
  </si>
  <si>
    <t xml:space="preserve">
PERDIDA DE INFORMACIÓN DIGITAL NECESARIA PARA LA GESTIÓN DE LA ENTIDAD
</t>
  </si>
  <si>
    <t>FALTA DE CONOCIMIENTO DEL 100%  EN EL  TRAMITE DE CORRESPONDENCIA ORFEO. 
INADECUADO MANEJO DEL SISTEMA DE CORRESPONDENCIA DE LA ENTIDAD</t>
  </si>
  <si>
    <t xml:space="preserve">
POSIBLES SANCIONES A LA ENTIDAD POR FALTA DE INFORMACIÓN PARA LA GESTIÓN</t>
  </si>
  <si>
    <t>Desarrollar actividad formativa para dar  a conocer el marco legal aplicables a la GESTIÓN ÉTICA, la importancia de la misma; los roles y las responsabilidades de los Servidores Públicos para su adecuada gestión y aplicación.</t>
  </si>
  <si>
    <t>Presentar a la Oficina Asesora de Planeación y Sistemas propuesta de actualización de las Metodologías existentes  para la Autorregulación y Gestión Ética en el Fondo Pasivo Social; dentro de las cuales se encuentran:: PROCEDIMIENTO: ESDESDIGPT03    AUTORREGULACIÓN Y GESTION ETICA EN EL FPS; FORMATO ESDESDIGFO15 Plan de Mejoramiento para la Gestión Ética; FORMATO ESDESDIGFO16 Matriz de Análisis de prácticas éticas por proceso; FORMATO ESDESDIGFO17 Anàlisis del Conflicto; FORMATO ESDESDIGFO18 Encuesta de Percepción Ética; INSTRUCTIVO ESDESDIGIT01 Instructivo Construcción de Compromisos Éticos por Procesos Organizacionales; ESDESDIGCE01 Código de Valores y Conducta Ética del FPS; ESDESDIGCB01 Código de Buen Gobierno</t>
  </si>
  <si>
    <t>Liderar el desarrollo de dos jornadas para socializar de manera lúdica, el Código de Valores y Conducta Ética de la Entidad, y el significado de los valores y principios institucionales.</t>
  </si>
  <si>
    <t>CA03615-P</t>
  </si>
  <si>
    <t xml:space="preserve">Se evidencia que no se encuentra establecido un Punto de control en el procedimiento  APGDOSGEPT03 CONTROL DE DOCUMENTOS EXTERNOS - NORMOGRAMA INSTITUCIONAL, que garantice la verificacion del cargue de las normas enviadas por los procesos fue realizado de manera correcta y en terminos de oportunidad.  </t>
  </si>
  <si>
    <t>CA03715-P</t>
  </si>
  <si>
    <t>CA03115-P</t>
  </si>
  <si>
    <t>Se evidenció que el proceso auditado, debe garantizar la actualización del Normograma Institucional, dado que se observó que falta por publicar el Decreto 103 de 2015, reglamentario de la Ley de Transparencia y la Ley 1753 de 2015 - PLAN NACIONAL DE DESARROLLO 2014 – 2018</t>
  </si>
  <si>
    <t>CA03015-P</t>
  </si>
  <si>
    <t>Demora en la metodología para la actualizaciòn del procedimiento APGCCGADPT03 HOJAS DE VIDA Y EVALUACIÓN PROVEEDORES.</t>
  </si>
  <si>
    <t>CI02815-P</t>
  </si>
  <si>
    <t>CA03515-P</t>
  </si>
  <si>
    <t>Se evidencio que el proceso de Tics realiza los Backud, pero a la fecha no se establece un procedimiento  en el  sistema de seguridad de la información.</t>
  </si>
  <si>
    <t xml:space="preserve">VERIFICAR LA PUBLICACIÓN DEL NORMOGRAMA EN LA PAGINA DE INTRANET DE LA ENTIDAD Y ENVIAR CORREO ELECTRONICO NOTIFICANCDO LA PUBLICACIÓN Y/O FALTA DE LA MISMA. </t>
  </si>
  <si>
    <t>04/03/2015
(01-08-2015)</t>
  </si>
  <si>
    <t>QUE SE INCUMPLA LA NORMATIVIDAD APLICABLE AL PROCESO</t>
  </si>
  <si>
    <t xml:space="preserve">DESCONOCIMIENTO DE LA EMISIÓN DE LA LEY. </t>
  </si>
  <si>
    <t xml:space="preserve">POSIBLES SANSIONES A LA ENTIDAD. </t>
  </si>
  <si>
    <t xml:space="preserve">Legal </t>
  </si>
  <si>
    <t xml:space="preserve">REVISIÓN DEL NORMOGRAMA  </t>
  </si>
  <si>
    <t>SOLICITAR MEDIANTE CORREO ELECTRONICO AL FUNCIONARIO ENCARGADO DE LA ACTUALIZACIÓN DEL NORMOGRAMA LA PUBLICACIÓN DE LAS NORMAS:  Decreto 103 de 2015, reglamentario de la Ley de Transparencia y la Ley 1753 de 2015 - PLAN NACIONAL DE DESARROLLO 2014 – 2018</t>
  </si>
  <si>
    <t xml:space="preserve">ACTUALIZAR Y SOCIALIZAR LOS PROCEDIMIENTOS: APGTHTHPT15 PLANEACION CONTRATACION PERSONAL EN MISION Y APGTHGTHPT04 ELABORACION. EJECUCION Y EVALUACION DEL PLAN INSTITUCIONAL DE CAPACITACIÓN ( Se ajusta fecha de cumplimiento de actividad a solicitud del proceso, correo enviado el 14-08-2015    YVD) </t>
  </si>
  <si>
    <t xml:space="preserve">CAMBIO TEMPORAL EN EL RESPONSABLE DE CONTINUAR CON EL TRAMITE DE ACTUALIZACIÓN DEL PROCEDIMIENTO </t>
  </si>
  <si>
    <t xml:space="preserve">DESACTUALIZACIÓN DEL PROCEDIMIENTO HOJAS DE VIDA Y EVALUACIÓN DE PROVEEDORRES </t>
  </si>
  <si>
    <t xml:space="preserve">ENVIAR EL PROCEDIMIENTO HOJAS DE VIDA Y EVALUACIÓN DE PROVEEDORES PARA APROBACIÓN DEL COMITÉ DE CONTROL INTERNO Y CALIDAD </t>
  </si>
  <si>
    <t xml:space="preserve">PROFESIONAL ESPECIALIZADO GRADO 14 </t>
  </si>
  <si>
    <t xml:space="preserve">NO DE PROCEDIMIENTOS TRAMITADOS/ PROCEDIMIENTOS A TRAMITE </t>
  </si>
  <si>
    <t>DESACTUALIZACIÓN DEL LISTADO MAESTRO DE DOCUMENTO DEL PROCESO OAJ</t>
  </si>
  <si>
    <t xml:space="preserve">INCUMPLIMIENTO A LOS INDICADORES  POR PROCESO I SEMESTRE DE 2015.
NO SE PRESENTARON EN SU TOTALIDAD LOS INFORMES DE DESEMPEÑO LABORAL. 
</t>
  </si>
  <si>
    <t xml:space="preserve">FALTA DE COMPROMISO POR PARTE DEL FUNCIONARIO ENCARGADO. </t>
  </si>
  <si>
    <t>INCUMPLIMIENTO DEL QUE HACER DEL PROCESO</t>
  </si>
  <si>
    <t xml:space="preserve">INCUMPLIMIENTO EN LA MEDICIÓN DE LOS INDICADORES ESTRATEGICOS </t>
  </si>
  <si>
    <t xml:space="preserve">ENVIAR CORREO ELECTRONICO A FUNCIONARIO ENCARGADO DE LA REALIZACIÓN DEL INFORME, 3 DIAS ANTES DEL VENCIMIENTO DEL MES. </t>
  </si>
  <si>
    <t>CI02915-P</t>
  </si>
  <si>
    <t xml:space="preserve">INCUMPLIMIENTO A LOS INDICADORES ESTRATEGICOS I SEMESTRE DE 2015.
EXTEMPORANEIDAD EN LA ADMINISTRACIÓN Y CONTROL DE LOS SERVICIOS PÚBLICOS.
</t>
  </si>
  <si>
    <t xml:space="preserve">INCUMPLIMIENTO A LOS INDICADORES ESTRATEGICOS I SEMESTRE DE 2015.
NO EJECUTAR AL 100% LAS CAPACITACIONES EN SEGURIDAD Y SALUD EN EL TRABAJO PROGRAMADAS.
</t>
  </si>
  <si>
    <t>CI02615-P</t>
  </si>
  <si>
    <t xml:space="preserve"> </t>
  </si>
  <si>
    <t>EL FUNCIONARIO RESPONSABLE DE LA ADMINISTRACIÓN DEL NORMOGRAMA INSTITUCIONAL NO REALIZA NOFTIFICACIÓN A LOS PROCESOS QUE SOLICITAN EL CARGUE DE LAS NORMAS</t>
  </si>
  <si>
    <t xml:space="preserve">INCONSISTENCIAS EN EL NORMOGRAMA INSTITUCIUONAL E INCUMPLIMIENTO DE LA NORMATIVIDAD APLICADA A CADA PROCESO </t>
  </si>
  <si>
    <t>EL NORMOGRAMA SE ENCUENTRA DESACTUALIZADO</t>
  </si>
  <si>
    <t>LEGAL</t>
  </si>
  <si>
    <t>ACTUALIZAR EL NORMOGRAMA ESTABLECIENDO UNA ACTIVIDAD QUE LE INDIQUE AL ADMINISTRADOR DE ESTE NOTIFICAR AL PROCESO CUNADO LE SEA PUBLICADA UNA NUEVA NORMA O ELIMINACIÓN.</t>
  </si>
  <si>
    <t>Se evidencia que no se estan realizando los Informes mensuales de Medicion,  incumpliendo con lo establecido en el procedimiento APGDOSGEPT20 - CONTROL DE TEMPERATURA Y HUMEDAD RELATIVA EN EL ARCHIVO CENTRAL DEL FPS</t>
  </si>
  <si>
    <t>INCUMPLIMIENTO DE LA ACTIVIDAD  No 6 DEL PROCEDIMIENTO  APGDOSGEPT20 - CONTROL DE TEMPERATURA Y HUMEDAD RELATIVA EN EL ARCHIVO CENTRAL DEL FPS</t>
  </si>
  <si>
    <t>DESCATUALIZACIÓN DEL PROCEDIMIENTO  APGDOSGEPT20 - CONTROL DE TEMPERATURA Y HUMEDAD RELATIVA EN EL ARCHIVO CENTRAL DEL FPS</t>
  </si>
  <si>
    <t xml:space="preserve">DESCONOCIMIENTO DEL RESULTADO DE LA MEDICIÓN  DE TEMPERATURA Y HUMEDAD RELATIVA DEL ARCHIVO CENTRAL </t>
  </si>
  <si>
    <t xml:space="preserve">ACTUALIZAR EL PROCEDIMIENTO APGDOSGEPT20 - CONTROL DE TEMPERATURA Y HUMEDAD RELATIVA EN EL ARCHIVO CENTRAL DEL FPS EN LA ACTIVDAD No 6 </t>
  </si>
  <si>
    <t xml:space="preserve">SOCIALIZAR EL PROCEDIMIENTO APGSAGADPT18 CONTROL DE SERVICIOS PUBLICOS A LOS FUNCIONARIOS RESPONSABLES DE ADMINISTRAR EL PROCEDIMIENTO </t>
  </si>
  <si>
    <t xml:space="preserve">No DE PRECEDIMIENTOS SOCIALIZADOS/ No DE PROCEDIMIENTOS A SOCIALIZAR. </t>
  </si>
  <si>
    <t>CA00115-P</t>
  </si>
  <si>
    <t>CI02015-P</t>
  </si>
  <si>
    <t xml:space="preserve">No existe un instructivo completo para la Administración, custodia y conservación de la Gestión Documental para el FPS.
</t>
  </si>
  <si>
    <t>CI02115-P</t>
  </si>
  <si>
    <t>Revisados los documentos correspondientes a la TRD 220-83-03, 220-21-04 Y 220-52-02, los mismos carecen de foliación, creación de expedientes virtual y marbete</t>
  </si>
  <si>
    <t>CI02215-P</t>
  </si>
  <si>
    <t>No se está dando cumplimiento a la revisión de los expedientes virtuales correspondientes a los archivos de gestión de la vigencia 2013, entregados por los diferentes procesos y dependencias según cronograma de transferencia Documental vigencia 2015. Así mismo no se han ingresado las transferencias de archivo al DOC_PLUS.</t>
  </si>
  <si>
    <t>CI02315-P</t>
  </si>
  <si>
    <t>No se ha realizado seguimiento al Programa de Gestión Documental.</t>
  </si>
  <si>
    <t xml:space="preserve">NO SE TIENE ESTABLECIDO UN INSTRUCTIVO DONDE SE ESTABLECE EL CICLO DOCUMENTAL DE CADA DOCUMENTO.  </t>
  </si>
  <si>
    <t xml:space="preserve">FALTA DE UNIFICACI´ON DE CRITERIO PARA LA ADMINISTRACIÓN , CUSTODIA Y CONSERVACIÓN DE LOS DOCUMENTOS DEL FPS </t>
  </si>
  <si>
    <t>OPERATIVO</t>
  </si>
  <si>
    <t>COORDINADOR GIT ATENCIÓN AL CIUDADANO</t>
  </si>
  <si>
    <t>No DE INSTRUCTIVOS REALIZADOS/No DE INSTRUCTIVOS A REALIZAR</t>
  </si>
  <si>
    <t xml:space="preserve">PERDIDA DE DOCUMENTOS DEL ARCHIVO DE GESTION DE LOS PROCESOS Y DEL ARCHIVO CENTRAL, ERRORES EN LAS TRANSFERENCIAS, DETERIORO DE LA DOCUMENATCIÓN. </t>
  </si>
  <si>
    <t xml:space="preserve">NO SE LLEVA CONTROL DE LOS DOCUMENTOS QUE CONTIENE EL ARCHIVO DE GESTIÓN </t>
  </si>
  <si>
    <t xml:space="preserve">QUE LA INFORMACIÓN FISICA NO CONINCIDA CON LOS RADICADOS DE ORFEO </t>
  </si>
  <si>
    <t xml:space="preserve">REALIZAR INSTRUCTIVO QUE PERMITA LA BUENA ADMINISTRACIÓN, CONSERVACIÓN Y CUSTODIA DEL FPS </t>
  </si>
  <si>
    <t xml:space="preserve">SOCIALIZAR LA ACTUALIZACIÓN DE LA TRD APROBADA POR EL COMITÉ INTERNO DE ARCHIVO. </t>
  </si>
  <si>
    <t xml:space="preserve">CAPACITAR AL FUNCIONARIO ENCARGADO DE LA REVISIÓN DE LAS TRANSFERENCIAS DOCUMENTALES </t>
  </si>
  <si>
    <t>No cumplir con el 100% de las responsabilidades del patrono respecto de brindar capacitaciones a los trabajadores, con el fin de garantizar las condiciones físico mental y social; evitar incidentes, accidentes y prevenir posibles enfermedades laborales.</t>
  </si>
  <si>
    <t>No se ejecutaron dos de los temas de capacitación programados para el primer semestre durante el primer semestre de 2015, Estas no se pudieron llevar a cabo según lo programado por incumplimiento del proveedor; por tanto, fueron reprogramadas para el II Semestre.</t>
  </si>
  <si>
    <t xml:space="preserve">Que se presenten  Accidentes  incidentes laborales 
Que se generen enfermedades de origen laboral 
Desarrollo de procedimientos inadecuados y/o inseguros por desconocimiento del tema
</t>
  </si>
  <si>
    <t xml:space="preserve">operativo/Legal </t>
  </si>
  <si>
    <t xml:space="preserve">Dar aplicación a lo establecido en el Procedimiento: PLANEACION, EJECUCION Y EVALUACION DEL PLAN DE CAPACITACION DEL SISTEMA DE GESTION DE LA SEGURIDAD Y SALUD EN EL TRABAJO. 
Que El encargado de las actividades de Seguridad y Salud en el Trabajo, ejecute el tema de capacitación de acuerdo a su competencia </t>
  </si>
  <si>
    <t xml:space="preserve">Hacer gestión para que se asigne presupuesto con destinación específica para el desarrollo de actividades del Sistema de Gestión de la Seguridad y salud en el trabajo. </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</si>
  <si>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</si>
  <si>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EL REcURSO HUMANO PARA EL CUMPLIMIENTO DE LA ACTIVIDAD.  </t>
  </si>
  <si>
    <t>FALTA DE IDENTIFICACIÓN DE LOS PLANES A LOS CUALES SE DEBEN HACER SEGUIMIENTO</t>
  </si>
  <si>
    <t>CI02515-P
CI02415-P</t>
  </si>
  <si>
    <t>CA02315-P
CA03315-P</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</si>
  <si>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</si>
  <si>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</si>
  <si>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</si>
  <si>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</si>
  <si>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 xml:space="preserve">No de Capacitaciones Realizadas/ No de Capacitaciones a Realizar </t>
  </si>
  <si>
    <t>JEFE OFICINA ASESORA DE PLANEACIÓN Y SISTEMAS/ PROFESIONAL  3</t>
  </si>
  <si>
    <t>JEFE OFICINA ASESORA DE PLANEACION Y SISTEMAS</t>
  </si>
  <si>
    <t>CI03215-P</t>
  </si>
  <si>
    <t>No se tienen establecidos puntos de control para la revisión de las publicaciones de los documentos del SIG.</t>
  </si>
  <si>
    <t>CI03315-P</t>
  </si>
  <si>
    <t>No se han tomado acciones respecto a la actualización del procedimiento ARRENDAMIENTO DE BIENES MUEBLES, con el GIT de Contabilidad.</t>
  </si>
  <si>
    <t>CI03415-P</t>
  </si>
  <si>
    <t>Deficiente planeación para la solicitud de Recursos para el pago de Impuestos Prediales.</t>
  </si>
  <si>
    <t xml:space="preserve">DESACTUALIZACIÓN DEL PROCEDIMIENTO "ARRENDAMIENTO DE BIENES MUEBLES" </t>
  </si>
  <si>
    <t xml:space="preserve">QUE NO SEAN EJECUTADAS LAS ACTIVIDADES DEL PROCEDIMIENTO ACORDE A LOS TIEMPOS ESTABLECIDOS. </t>
  </si>
  <si>
    <t xml:space="preserve">QUE NO EXISTA UN ADECUADO CONTROL EN LOS CANNON DE ARRENDAMIENTO O EN EL PAGO, REGISTRO  O ACTUALIZACIÓN DEL MISMO. </t>
  </si>
  <si>
    <t>05-011-2015</t>
  </si>
  <si>
    <t xml:space="preserve">ACTUALIZAR EL PROCEDIMIENTO "ARRENDAMIENTO DE BIENES INMUEBLES" </t>
  </si>
  <si>
    <t xml:space="preserve">NO SE ESTÁ REALIZANDO UNA PROYECCIÓN DE LOS PAGOS DE IMPUESTOS PREDIAL </t>
  </si>
  <si>
    <t xml:space="preserve">QUE NO SEAN SOLICITADOS LOS RECURSOS ACORDE A LA PROYECCIÓN </t>
  </si>
  <si>
    <t xml:space="preserve">PAGO DE SANCIONES, MULTAS, INTERESES DE MORA.
QUE LOS RECURSOS SOLICITADOS SEAN SUPERIORES AL PRESUPUESTO REAL Y NO SEAN DESTINADOS PARA EL FIN INICIAL. </t>
  </si>
  <si>
    <t>CI03615-P</t>
  </si>
  <si>
    <t>No se evidencia gestión ante la Oficina de Planeación y Sistemas para la creación de los Indicadores de Gestión para medir el cumplimiento de las actividades realizadas por los diferentes puntos administrativos a nivel nacional; la cual fue una observación dejada por el ente certificador en la visita de recertificación en el año 2014.</t>
  </si>
  <si>
    <t xml:space="preserve">GESTIÓN DE SERVICIOS DE SALUD </t>
  </si>
  <si>
    <t>CI03715-P</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</si>
  <si>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</si>
  <si>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</si>
  <si>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</si>
  <si>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</si>
  <si>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</si>
  <si>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CI03815-P</t>
  </si>
  <si>
    <t>A la fecha del seguimiento no se están realizando las copias de seguridad de la información generada por la Oficina de Tumaco, toda vez que el proceso de Servicios Administrativos no ha suministrado las USB.</t>
  </si>
  <si>
    <t>GESTION DE SERVICIOS ADMINISTRATIVOS (TUMACO)</t>
  </si>
  <si>
    <t>CI03915-P</t>
  </si>
  <si>
    <t xml:space="preserve">GESTION DE SERVICIOS ADMINISTRATIVOS (BUENAVENTURA) </t>
  </si>
  <si>
    <t>A la fecha del seguimiento no se ha logrado realizar la instalación de la Planta Eléctrica, pese a los requerimientos de la oficina de Buenaventura.</t>
  </si>
  <si>
    <t>CI07715</t>
  </si>
  <si>
    <t>Incumplimiento del numeral 4.2.3 literal F, toda vez que el normograma del proceso se encuentra desactualizado; algunas normas publicadas se encuentran derogadas, publicación de resoluciones internas y faltantes de normatividad aplicable al proceso.</t>
  </si>
  <si>
    <t>FALTA DE REVISIÓN PERIODICA DE LA NORMATIVIDAD APLICABLE AL PROCESO</t>
  </si>
  <si>
    <t xml:space="preserve">APLICACIÓN DE NORMAS NO VIGENTES. </t>
  </si>
  <si>
    <t xml:space="preserve">TOMA DE DECISIONES BASADAS EN  NORMATIVIDAD DESACTUALIZADA </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</si>
  <si>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</si>
  <si>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</si>
  <si>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</si>
  <si>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</si>
  <si>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 xml:space="preserve">PERDIDA DE INFORMACIÓN  VIRTUAL EN LO RELACIONADO CON LA OFICINA DE LA CIUDAD DE TUMACO </t>
  </si>
  <si>
    <t xml:space="preserve">FALTA DE GESTIÓN EN LA SOLICITUD DE LA USB </t>
  </si>
  <si>
    <t xml:space="preserve">REALIZAR LA COMPRA DE LAS USB Y ENVIARLAS A LA OFICINA DE TUMACO </t>
  </si>
  <si>
    <t xml:space="preserve">ADQUISICIÓN DE BIENES </t>
  </si>
  <si>
    <t>PERDIDA DE INFORMACION, MANO DE OBRA, DAÑOS EN LOS EQUIPOS ELECTRICOS EN LA OFICINA DE BUENAVENTURA</t>
  </si>
  <si>
    <t>FALTA DE PRESUPUESTO PARA INSTALAR PLANTA ELECTRICA</t>
  </si>
  <si>
    <t xml:space="preserve">FALTA DE REALIZACIÓN DE LOS BACKUPS SEMANALES </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</si>
  <si>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</si>
  <si>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</si>
  <si>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</si>
  <si>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COORDINADOR GIT SALUD/ PROFESIONALES GIT SALUD </t>
  </si>
  <si>
    <t xml:space="preserve">REVISAR DE MANERA PERIODICA LA PUBLICACIÓN DEL NORMOGRAMA Y ENVIAR CORREO ELECTRONICO AL ENCARGADO DE LA PUBLICACIÓN INFORMANDO LA REVISIÓN DEL MISMO </t>
  </si>
  <si>
    <t xml:space="preserve">PUBLICACIONES REVISADAS/ PUBLICACIONES A APROBAR </t>
  </si>
  <si>
    <t xml:space="preserve">EL COMITÉ DESARROLLO ADMINISTRATIVO NO SE HA REUNIDO PARA LA APROBACIÓN DE LAS TRD </t>
  </si>
  <si>
    <t xml:space="preserve">POSIBLE DEMORA EN LA CREACIÓN DE LOS EXPEDIENTES VIRTUALES </t>
  </si>
  <si>
    <t xml:space="preserve">DESACTUALIZACIÓN EN LA BANDEJA DE ORFEO </t>
  </si>
  <si>
    <t xml:space="preserve">ENVIAR CIRCULAR SOLICITANDO EL CUMPLIMIENTO CON EL USO DE LAS NUEVAS PLANTILLAS </t>
  </si>
  <si>
    <t xml:space="preserve">No   DE CIRCULARES ENVIADAS/ No DE CIRCULARES A ENVIAR. </t>
  </si>
  <si>
    <t>No se evidencia Gestión respecto al Cobro Persuasivo a Aportantes Morosos del Sistema de Seguridad Social en Salud correspondiente al tercer trimestre del presente año.</t>
  </si>
  <si>
    <t>CARGA LABORAL ADICIONAL EN ATENCIÓN A CONTRATISTAS DE SALUD ANALIZANDO FACTURAS DE RECOBRO INCLUIDO DESPLAZAMIENTO DEL SITIO DE TRABAJO</t>
  </si>
  <si>
    <t xml:space="preserve">QUE NO SE ENVIEN LOS COBROS A DEUDORES MOROSOS  DEL SGSSS EN TIEMPO REAL </t>
  </si>
  <si>
    <t xml:space="preserve">RETRASO EN LA ACTIVIDAD DEL COBRO </t>
  </si>
  <si>
    <t xml:space="preserve">REALIZAR EL COBRO A DEUDORES MOROSOS DEL SGSSS CON OPORTUNIDAD </t>
  </si>
  <si>
    <t xml:space="preserve">No de Cobro Realizados/ No de cobros pendientes a Realizar </t>
  </si>
  <si>
    <t xml:space="preserve">Solicitar a la COORDINACIÓN DEL GIT GESTIÓN DOCUMENTAL por medio de correo electronico       la depuración  y Digitalización de los radicados pendientes de parte de este proceso. </t>
  </si>
  <si>
    <t xml:space="preserve">REVISAR TRIMESTRALMENTE LA MATRIZ PRIMARIA Y SECUNDARIA DEL PROCESO MEDICIÓN Y MEJORA  E INFORMAR A TRAVES DE CORREO ELECTRONICO  AL JEFE DE LA OFICINA SOBRE LOS CAMBIOS EN LA MATRIZ </t>
  </si>
  <si>
    <t xml:space="preserve">NO SE TENIAN IDENTIFICADAS LAS DEBILIDADES DENTRO DE LAS ACTIVIDADES DE FINALIZACIÓN DE LAS PUBLICACIONES DEL LOS DOCUMENTOS DEL SIG </t>
  </si>
  <si>
    <t xml:space="preserve">ERROR EN LA PUBLICACIÓN DE LOS DOCUMENTOS DEL SIG </t>
  </si>
  <si>
    <t xml:space="preserve">QUE SE LE DE APLICACIÓN A DOCUMENTOS OBSOLETOS Y/O ERRADOS. </t>
  </si>
  <si>
    <t xml:space="preserve">OPERATVO </t>
  </si>
  <si>
    <t>CI04415-P</t>
  </si>
  <si>
    <t xml:space="preserve">No presentar los resultados de ausentismo laboral que indican la frecuencia con que regularmente se ausentan los funcionarios del Fondo de Pasivo Social de Ferrocarriles Nacionales de Colombia por diferentes razones </t>
  </si>
  <si>
    <t xml:space="preserve">• Se evidencia extemporaneidad en la presentación de los informes ausentismo laboral así: 
II Trimestre 2015 remitido mediante memorando GTH-20152100051793 el pasado 23/07/2015                                                                                                                                                                                  III Trimestre de 2015, remitido mediante memorando GTH-20152100072293 del 19/10/2015. </t>
  </si>
  <si>
    <t xml:space="preserve">La información descargada del sistema no permite registrar y procesar la información requerida en tiempo real
Fallas en el funcionamiento del sistema destinado para tal fin de ingreso y salida.
Volumen de personal y de actividades propias del cargo
</t>
  </si>
  <si>
    <t xml:space="preserve">Llegadas tardes y salidas tempranas
No hay llamados de atención por parte de la Dirección General y Secretaria General, mediante memorando a los funcionarios que afectaron el desarrollo de las actividades laborales con los retardos injustificados.
Desinterés para la adquisición del Sistema de ingreso y salida  </t>
  </si>
  <si>
    <t>Se descarga a Excel semanalmente los registros de ingreso y salida del sistema y se verifica las novedades de ausentismo por capacitaciones, vacaciones, compensación de permisos personales de los funcionarios y/o trabajadores que se encuentran archivadas según la tabla de retención documental, las cuales van alimentando la base de datos.</t>
  </si>
  <si>
    <t>No entregar los resultados del  informe de Ausentismo Laboral del trimestre entre los primeros diez (10) días hábiles del mes siguiente a cada trimestre para la toma de acciones.</t>
  </si>
  <si>
    <t xml:space="preserve">Enviar al dia habil siguiente de cada semana por correo el avance de los registros de ingreso y salida descargados junto con las novedades de ausentismo de la semana por capacitaciones, vacaciones, compensación de permisos personales de los funcionarios públicos. </t>
  </si>
  <si>
    <t>COORDINADOR GIT GESTIÓN TALENTO HUMANO/ TECNICO 2</t>
  </si>
  <si>
    <t xml:space="preserve">INCLUIR EN EL PROCEDIMIENTO PUBLICACION Y ACTUALIZACION DE INFORMACION EN MEDIOS ELECTRONICOS (PAGINA WEB INTRANET) PUNTO DE CONTROL QUE GARANTICE LA PUBLICACIÓN CORRECTA DE LOS DOC DEL SIG REVISADOS Y APROBADOS. </t>
  </si>
  <si>
    <t>JEFE OFICINA ASESORA DE PLANEACIÓN Y SISTEMAS/ PROFESIONAL 2</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</si>
  <si>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</si>
  <si>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</si>
  <si>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</si>
  <si>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</si>
  <si>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 xml:space="preserve">No DE MEMORANDO ENVIADO/ No DE MEMORANDO A ENVIAR </t>
  </si>
  <si>
    <t xml:space="preserve">INCUMPLIMIENTO DE LA NORMA 1712 "LEY DE TRANSPARENCIA" </t>
  </si>
  <si>
    <t xml:space="preserve">QUE EL CIUDADANO NO PUEDA ACCEDER A LA INFORMACIÓN CONSIDERADA PUBLICA. </t>
  </si>
  <si>
    <t xml:space="preserve">DESACTUALIZACIÓN DEL PROGRAMA DE GESTIÓN DOCUMENTAL </t>
  </si>
  <si>
    <t xml:space="preserve">MODIFICAR EL PROGRAMA DE GESTIÓN DOCUMENTAL DE LA ENTIDAD </t>
  </si>
  <si>
    <t>21/07/2015
09-02-2016</t>
  </si>
  <si>
    <t xml:space="preserve">No DE PROGRAMAS MODIFICADOS/ No DE PROGRAMAS A MODIFICAR </t>
  </si>
  <si>
    <t>B: Zona de Riesgo Baja: Asumir el Riesgo</t>
  </si>
  <si>
    <t>A: Zona de Riesgo Alta: Reducir el Riesgo, Evitar, Compartir o Transferir el Riesgo</t>
  </si>
  <si>
    <t>E: Zona de Riesgo Extrema: Reducir el Riesgo, Evitar, Compartir o Transferir el Riesgo</t>
  </si>
  <si>
    <t xml:space="preserve">QUE LAS DIVISIONES NO CUMPLAN CON LAS TAREAS ASIGNADAS  </t>
  </si>
  <si>
    <t>12/05/2014 (09-02-2016)</t>
  </si>
  <si>
    <t>CA00116-P</t>
  </si>
  <si>
    <t>Se hace necesaria la revisión de la ficha de caracterización del proceso con el fin de incluir el análisis del  Plan Anticorrupción y Atención al Ciudadano como también los resultados del Plan de Acción e Indicadores de Gestión que permitan la toma de acciones preventivas y/o correctivas del caso.</t>
  </si>
  <si>
    <t xml:space="preserve">FALTA DE OBSERVACIÓN Y UNIFICACION DE CRITERIOS  EN LA REVISIÓN TECNICA POR PARTE DE LA PERSONA ENCARGADA. </t>
  </si>
  <si>
    <t>DESACTUALIZACIÓN DE DOCUMENTOS DEL SIG</t>
  </si>
  <si>
    <t xml:space="preserve">DESACTUALIZACIÓN DE LA CARACTERIZACIÓN DEL PROCESO ASISTENCIA JURIDICA </t>
  </si>
  <si>
    <t xml:space="preserve">ACTUALIZAR LA FICHA DE CARACTERIZACIÓN DEL PROCESO ASISTENCIA JURIDICA </t>
  </si>
  <si>
    <t xml:space="preserve">JEFE OFICINA JURIDICA /PROFESIONAL ESPECIALIZADO GRADO 14 </t>
  </si>
  <si>
    <t xml:space="preserve">EJECUTAR EL 100% DEL RUBRO ASIGNADO AL PRESUPUESTO </t>
  </si>
  <si>
    <t xml:space="preserve">ACTUALIZAR AL 100%  LAS CUENTAS PERSONALES DEL FPS Y SU RESPECTIVA PUBLICACION </t>
  </si>
  <si>
    <t>18/12/2012
R(07-03-2016)</t>
  </si>
  <si>
    <t xml:space="preserve">No DE CUENTAS PERSONALES ACTUALIZADAS/ NO DE CUENTAS A ACTUALIZAR </t>
  </si>
  <si>
    <t>05/11/2015
R(07-03-2016)</t>
  </si>
  <si>
    <t>CA00816-P</t>
  </si>
  <si>
    <t xml:space="preserve">Se evidencio que no se están cumpliendo con los términos establecidos en la actividad (6) del procedimiento ELABORACIÓN Y CONTROL DE DOCUMENTOS INTERNOS,  código- ESDESOPSPT07, dado que la ficha de caracterización en versión 8.0, se solicitó la modificación el 19 de Noviembre de 2015, y a la fecha no se han realizado los ajustes pertinentes productor de la revisión técnica; lo anterior incumpliendo el numeral 4.2.3 literal b, que pide revisar y actualizar los documentos cuando sea necesario y aprobarlos nuevamente.  </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</si>
  <si>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</si>
  <si>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</si>
  <si>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</si>
  <si>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</si>
  <si>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EXCESO DE CARGA LABORAL </t>
  </si>
  <si>
    <t xml:space="preserve">POSIBLES FALLAS EN LA TOMA DE DECISIONES O NO CONTENER LA INFORMACIÓN ADECUADA </t>
  </si>
  <si>
    <t>JEFE OFICINA ASESORA DE PLANEACIÓN Y SISTEMAS/PROFESIONAL 3</t>
  </si>
  <si>
    <t xml:space="preserve">SOCIALIZAR EL PROCEDIMIENTO FICHA DE CARACTERIZACION DEL PROCESO </t>
  </si>
  <si>
    <t xml:space="preserve">No de Socilizaciones Realizadas/ No de Socializaciones a Realizar. </t>
  </si>
  <si>
    <t xml:space="preserve">Que pase de ser una No conformidad Potencial a No conformidad Real. </t>
  </si>
  <si>
    <t xml:space="preserve">EXCESO DE CARGA LABORAL DE FUNCIOARIO ENCARGADO  </t>
  </si>
  <si>
    <t xml:space="preserve">No DE ACCIONES DOCUMENTADAS/NO DE ACCIONES A DOCUMENTAR </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</si>
  <si>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</si>
  <si>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</si>
  <si>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</si>
  <si>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</si>
  <si>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</si>
  <si>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CA00216-P</t>
  </si>
  <si>
    <t>CA00316-P</t>
  </si>
  <si>
    <t>CA00416-P</t>
  </si>
  <si>
    <t>CA00516-P</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</si>
  <si>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</si>
  <si>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Se evidenció que existe la ficha de caracterización del proceso Atención al Ciudadano, que determina  su interacción con los demás procesos de la entidad; sin embargo,  se observó que la salida de la actividad promover, fomentar y fortalecer los mecanismos de participación ciudadana, describe: “informe general  peticiones,  quejas,  reclamos, sugerencias y denuncias semestral”; por tanto, es necesario realizar revisión y actualización de la ficha de caracterización en los apartes del planear, hacer y verificar, conforme al objetivo  del proceso y de cada actividad.</t>
  </si>
  <si>
    <t>El proceso cuenta con el Normograma a través asegura que los documentos externos aplicables sean los aplicables para su operación, el cual ha sido objeto de actualización; sin embargo, este no registra el Decreto 2641 de 2012, que señala la metodología para diseñar y hacer seguimiento a la estrategia de lucha contra la corrupción y de atención al ciudadano de que trata el artículo 73 de la Ley 1474 de 2011, establecida en el Plan Anticorrupción y de Atención al Ciudadano.</t>
  </si>
  <si>
    <t>Los registros de la gestión del proceso se identifican, organizan a través de la tabla de retención documental del Grupo Inteno de Trabajo Gestión Documental y Atención al Ciudadano; la cual debe ser objeto de actualización de conformidad con los cambio generados,  tal es el caso de los registros de la actualización de información y revisión de los requisitos de tramites y servicios que solicitan los usuarios ante el Fondo que el proceso administra por su naturaleza.</t>
  </si>
  <si>
    <t>El proceso tiene definido indicadores de  eficiencia, eficacia y efectividad para medir su desempeño; sin embargo, hay indicadores que se deben redefinir, garantizando que cumplan el objetivo propuesto; tal es el caso del indicador establecido para  medir la satisfacción de los usuarios con respecto a los servicios prestados por el FPS-FCN, el cual está formulado para medir eficacia con el número de informes realizados en un periodo y no para medir el impacto del servicio prestado, a través del número de encuestas con evaluación satisfactoria.</t>
  </si>
  <si>
    <t xml:space="preserve">FALTA DE REVISIÓN PERIODICA DE LA FICHA DE CARACTERIZACIÓN DEL PROCESO </t>
  </si>
  <si>
    <t xml:space="preserve">POSIBLE EJECUCIÓN DE ACTIVIDADES NO DOCUMENTADAS DENTRO DEL PROCESO </t>
  </si>
  <si>
    <t xml:space="preserve">QUE SE PRESENTE INCUMPLIMIENTO DEL CICLO PHVA DEL PROCESO </t>
  </si>
  <si>
    <t xml:space="preserve">REVISAR Y ACTUALIZAR LA FICHA DE CARACTERIZACIÓN DEL PROCESO </t>
  </si>
  <si>
    <t xml:space="preserve">NO DE PROCEDIMIENTO ACTUALIZADOS/NO DE PROCEDIMIENTOS A ACTUALIZAR </t>
  </si>
  <si>
    <t xml:space="preserve">FALTA DE REVISIÓN PERIODICA DEL NORMOGRAMA </t>
  </si>
  <si>
    <t xml:space="preserve">QUE NO SE EJECUTEN ACTIVIDADES PARA MITIGAR RIESGOS DE CORRUPCIÓN CONTEMPLADOS EN LA LEY 1474/2011 ART 73 ESTATUTO ANTICORRUPCIÓN </t>
  </si>
  <si>
    <t xml:space="preserve">INCUMPLIMIENTO DE LA NORMATIVIDAD ESTATUTO ANTICORRUPCIÓN </t>
  </si>
  <si>
    <t xml:space="preserve">REVISAR Y ACTUALIZAR NORMOGRAMA E INCLUIR LA NORMATIVIDAD DEL ESTATUTO ANTICORRUPCIÓN </t>
  </si>
  <si>
    <t xml:space="preserve">POSIBLES REGISTROS NO IDENTIFICADOS A TRAVÉS DE TRD. </t>
  </si>
  <si>
    <t xml:space="preserve">FALTA DE REVISIÓN DE LOS REGISTROS QUE DEBE SER INCLUIDOS EN LA TRD </t>
  </si>
  <si>
    <t xml:space="preserve">NO SE LLEVA CONTROL EN LA ACTUALIZACION DE LOS REGISTROS </t>
  </si>
  <si>
    <t xml:space="preserve">NO SE EVIDENCIA LA MEDICIÓN DEL IMPACTO DEL SERVICIO PRESTADO </t>
  </si>
  <si>
    <t>DEFINICIÓN DE UN INDICADOR QUE NO IMPACTA LA MEDICIÓN DEL SERVICIO PRESTADO</t>
  </si>
  <si>
    <t xml:space="preserve">NO GENERAR ACCIONES DE MEJORA EN LA PRESTACION DEL SERVICIO </t>
  </si>
  <si>
    <t xml:space="preserve">REDEFINIR EL INDICADOR DE MEDICIÓN A LA SATISFACCION DEL CIUDADANO </t>
  </si>
  <si>
    <t xml:space="preserve">REVISAR TABLAS DE RETENCIÓN DOCUMENTAL PARA VERIFICAR SI SON SUJETAS A ACTUALIZACIÓN </t>
  </si>
  <si>
    <t>CA00916-P</t>
  </si>
  <si>
    <t xml:space="preserve">Se evidencio la desactualización en la Matriz Primaria y Secundaria del Proceso Gestión de Cobro, ya que el  Informe de "Boletin de Deudores Morosos del estado" debe ser presentado con fecha de Junio y Diciembre de cada vigencia. </t>
  </si>
  <si>
    <t xml:space="preserve">NO FUE INFORMADO EL REQUERIMIENTO DE LOS INSUMOS CON TERMINOS DE OPORTUNIDAD </t>
  </si>
  <si>
    <t xml:space="preserve">QUE NO SE INCLUYAN LOS DEUDORES MOROSOS DEL FPS QUE CUMPLAN REQUISITOS DE LA LEY 904/2005 PARA SER REPORTADOS AL BDME </t>
  </si>
  <si>
    <t xml:space="preserve">QUE NO SE DE CUMPLIMENTO A LAS SANCIONES CONTEMPADAS EN LA LEY 904/2005 </t>
  </si>
  <si>
    <t xml:space="preserve">SOLICITAR LA ACTUALIZACIÓN DE LA MATRIZ PRIMARIA Y SECUNDARIA A LA OPS  POR MEDIO DE CORREO ELECTRONICO </t>
  </si>
  <si>
    <t>CA01216-P</t>
  </si>
  <si>
    <t xml:space="preserve"> Se evidencia que actualmente el proceso no cuenta con la persona idónea para llevar a cabo  el manejo de la comunicación de la entidad.</t>
  </si>
  <si>
    <t>CA01316-P</t>
  </si>
  <si>
    <t>Se evidencia que el proceso cuenta  con el software   necesario para  realizar determinadas tareas de acuerdo a las necesidades de la persona  sin embargo se hace necesario revisar las licencias del software instalados en cada ordenador.</t>
  </si>
  <si>
    <t>CA01416-P</t>
  </si>
  <si>
    <t xml:space="preserve"> Aunque la entidad cuente con las herramientas necesarias para garantizar la información se evidencia que se debe realizar una revisión de la ley 1712 de 2014 y decreto único reglamentario 1081 de 2015.</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</si>
  <si>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</si>
  <si>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</si>
  <si>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CA01616-P</t>
  </si>
  <si>
    <t xml:space="preserve"> Se evidencia un avance significativo en la construcción del indicador de efectividad, sin  embargo este aún  no ha sido radicado en planeación</t>
  </si>
  <si>
    <t>POSIBLE FALTA DE ACTUALIZACION EN EL MANEJO DE LAS COMUNICACIONES Y PUBLICIDAD</t>
  </si>
  <si>
    <t xml:space="preserve">DESACTUALIZACIÓN EN EL MANEJO DE LAS COMUNICACIONES </t>
  </si>
  <si>
    <t xml:space="preserve">OPERATIVO 
IMAGEN </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</si>
  <si>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</si>
  <si>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</si>
  <si>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</si>
  <si>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</si>
  <si>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</si>
  <si>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INCUMPLIMIENTO DE LA LEY 1712 DE 2014</t>
  </si>
  <si>
    <t xml:space="preserve">DESACTUALIZACION DEL PROCEDIMIENTO DE COMUNICACIONES </t>
  </si>
  <si>
    <t xml:space="preserve">POSIBLES SANCIONES A LA ENTIDAD </t>
  </si>
  <si>
    <t>ACTUALIZAR EL PROCEDIMIENTO "PUBLICACIÓN "" CON EL FORMATO ESQUEMA DE PUBLICACIÓN</t>
  </si>
  <si>
    <t xml:space="preserve">NO UTILIZACIÓN DE LA HERRAMIENTA </t>
  </si>
  <si>
    <t xml:space="preserve">QUE NO EXISTA COMUNICACIÓN CON LOS CIUDADANOS </t>
  </si>
  <si>
    <t xml:space="preserve">QUE NO SE TENGAN CANALES EFECTIVOS DE COMUNICACIÓN CON EL CIUDADANO </t>
  </si>
  <si>
    <t xml:space="preserve">ENVIAR UN OFICIO A ATENCIÓN AL CIUDADANO RECORDANDO COLOCAR N FUNCIONAMIENTO LAS HERRAMIENTAS TECNOLOGICAS DE LA VENTANILLA VIRTUAL </t>
  </si>
  <si>
    <t xml:space="preserve">FALTA DE OPORTUNIDAD EN EL ENVIO A LA OPS PARA REVISIÓN TECNICA </t>
  </si>
  <si>
    <t xml:space="preserve">QUE NO SE CUENTE CON UN INDICADOR DE EFECTIVIDAD EN EL PROCESO </t>
  </si>
  <si>
    <t xml:space="preserve">FALTA DE MEDICIÓN EN EL IMPACTO DE LOS INCIDENTES </t>
  </si>
  <si>
    <t xml:space="preserve">No de Oficios Enviados/ No de Oficios a Enviar </t>
  </si>
  <si>
    <t xml:space="preserve">RADICAR  EN OPS LOS INDICADORES DE EFECTIVIDAD DEL PROCESO PARA SU REVISIÓN TECNICA </t>
  </si>
  <si>
    <t xml:space="preserve">No de Documentos Radicados/ No de Documentos  a Radicar </t>
  </si>
  <si>
    <t xml:space="preserve">REITERAR POR MEDIO DE OFICIO LA SOLICITUD DE PERSONAL PARA EJERCER LA LABOR </t>
  </si>
  <si>
    <t xml:space="preserve">No DE APLICATIVOS ACTUALIZADOS/No DE APLICATIVOS A ACTUALIZAR </t>
  </si>
  <si>
    <t>NO. DE MESAS DE TRABAJO REALIZADASS/NO. DE MESAS DE TRABAJO  A REALIZAR</t>
  </si>
  <si>
    <t>CI00216-P</t>
  </si>
  <si>
    <t xml:space="preserve">POSIBLES FALTANTES DE RECURSOS POR NO LEGALIZACIÓN EN TERMINOS DE OORTUNIDAD DE LOS RECIBOS PROVISIONALES </t>
  </si>
  <si>
    <t xml:space="preserve">Los Procedimientos establecidos al interior del proceso relacionados con la constitución, reembolsos y cierres definitivos de cajas menores no establecen términos de ejecución de actividades. (APGSAGADPT19 Constitución y Ejecución de Caja Menor, APGSAGADPT20 Reembolso de Caja Menor, APGSAGADPT21 CIERRE DEFINITIVO CAJA MENOR) </t>
  </si>
  <si>
    <t xml:space="preserve">DESACTUALIZACIÓN DE LOS PROCEDIMIENTOS (APGSAGADPT19 Constitución y Ejecución de Caja Menor, APGSAGADPT20 Reembolso de Caja Menor, APGSAGADPT21 CIERRE DEFINITIVO CAJA MENOR)  </t>
  </si>
  <si>
    <t xml:space="preserve">NO LEGALIZACIÓN DE LOS PROVISIONALES Y FACTURAS EN TERMINOS DE OPORTUNIDAD </t>
  </si>
  <si>
    <t xml:space="preserve">ACTUALIZAR LOS PROCEDIMIENTOS (APGSAGADPT19 Constitución y Ejecución de Caja Menor, APGSAGADPT20 Reembolso de Caja Menor, APGSAGADPT21 CIERRE DEFINITIVO CAJA MENOR) </t>
  </si>
  <si>
    <t>CI00116-P</t>
  </si>
  <si>
    <t>• Se pudo verificar que en  el  CONTRATO No.127 DE 2015 a nombre de DAZA PEÑALOZA, SIXTA MARGARITA, se encuentra registrado en el SIGEP por un valor de $79.875.966, siendo lo correcto por un valor de $14,213,333</t>
  </si>
  <si>
    <t xml:space="preserve">ENVIAR CORREO ELECTRONICO AL ASESOR FREDY HUERTAS DEL DAFP SOLICITANDO LA MODIFICACIÓN EN LA PLATAFORMA DEL SIGEP </t>
  </si>
  <si>
    <t>JEFE OFICINA JURIDICA / ADMINISTRADOR DEL SIGEP EN LA ENTIDAD</t>
  </si>
  <si>
    <t xml:space="preserve">SOLICITAR Y CAPACITAR A LOS FUNCIONARIOS INVOLUCRADOS EN LA GESTIÓN DOCUMENTAL DEL PROCESO </t>
  </si>
  <si>
    <t>11/05/2015
R(13-05-2016)</t>
  </si>
  <si>
    <t>REDEFINIDA</t>
  </si>
  <si>
    <t xml:space="preserve">ACTUALIZAR LAS TRD CON LOS PROCEDIMIENTOS AJUSTADOS A LA COORDINACIÓN </t>
  </si>
  <si>
    <t>18/08/2015
R(13-05-2016)</t>
  </si>
  <si>
    <t xml:space="preserve">15/03/2016
</t>
  </si>
  <si>
    <t xml:space="preserve">REALIZAR CRONOGRAMA PARA SEGUIMIENTO DE LAS ACTIVIDADES DOCUMENTADAS EN EL PMI VERIFICANDO SU GRADO DE AVANCE PARA SU CUMPLIMEINTO DENTRO DE LOS TERMINOS, ESTE SEGUMIENTO SE REALIZARÁ 2 VECES EN EL TRIMESTRE </t>
  </si>
  <si>
    <t>08/05/2015
R(13-05-2016)</t>
  </si>
  <si>
    <t xml:space="preserve">REDIFINA </t>
  </si>
  <si>
    <t xml:space="preserve">ACTUALIZAR Y SOCIALIZAR PROCEDIMIENTO DEL PLAN DE MEJORAMIENTO INSTITUCIONAL Y PLAN DE MANEJO DE RIESGOS INCLUYENDO MONITOREO TRIMESTRAL DE LAS ACTIVIDADES EN RESPONSABILIDAD DE TODOS LOS PROCESOS. </t>
  </si>
  <si>
    <t xml:space="preserve">REDEFINIDA </t>
  </si>
  <si>
    <t>19/09/2014
R(17-05-2016)</t>
  </si>
  <si>
    <t xml:space="preserve">REALIZAR MESA DE  TRABAJO MENSUAL CON EL FUNCIONARIO ENCARGADO DE LA ADMINISTRACIÓN DEL PLAN DE MEJORAMIENTO, PARA VERIFICAR EL CUMPLIMIENTO DE LAS ACTIVIDADES PENDIENTES, BUSCANDO ESTRATEGIAS PARA EL CUMPLIMIENTO TOTAL DE LAS ACCIONES CORRECTIVAS </t>
  </si>
  <si>
    <t>11/05/2015
R(18-05-2016)</t>
  </si>
  <si>
    <t xml:space="preserve">SOLICITAR MEDIANTE MEMORANDO A LA OFICINA DE CONTROL INTERNO EL TRASLADO DE LA NO CONFORMIDAD AL PROCESO GESTIÓN DE SERVICIOS ADMINISTRATIVOS DEBIDO A QUE SE LES HA REALIZADO LA SOLICITUD DE LA INSTALACIÓN DE LA TIQUETEADORA Y NO SE HA OBTENIDO RESPUESTA. </t>
  </si>
  <si>
    <t>27/05/2015
R(18-05-2016)</t>
  </si>
  <si>
    <t xml:space="preserve">REALIZAR NUEVAMENTE VERIFICACIÓN DE LOS INDICADORES DEL PROCESO, IDENTIFICANDO SI EXISTIRÁ ELIMINACIÓN, MODIFICACIÓN O ELABORACIÓN DE ALGUNO DE ELLOS. </t>
  </si>
  <si>
    <t>01/03/2016
R(18-05-2016)</t>
  </si>
  <si>
    <t>10/03/2016
R(18-06-2016)</t>
  </si>
  <si>
    <t xml:space="preserve">INCUMPLIMIENTO EN LOS PLANES INSTUITUCIONALES RELACIONADOS CON LAS ACCIONES PREVENTIVAS </t>
  </si>
  <si>
    <t>CA05913-P- CA02715-P</t>
  </si>
  <si>
    <t xml:space="preserve">VERIFICAR LA CAPACIDAD EN LOS TIEMPOS ESTABLECIDOS PARA CUMPLIR LAS METAS FORMULADAS DENTRO DE LAS ACCIONES CORRECTIVAS Y GARANTIZAR LA ELIMINACIÓN DE LAS CAUSAS DE NO CONFORMIDADES REALES QUE IMPIDAN EL LOGRO DE LOS OBJETIVOS PLANIFICADOS.
ASEGURAR Y MANTENER LA DOCUMENTACION NECESARIA PARA EL FUNCIONAMIENTO DEL SISTEMA DE GESTION DE CALIDAD, ADAPTADO A LAS NECESIDADES ESPECIFICAS DE LA ENTIDAD, PARA PREVENIR EL USO DE DOCUMENTOS OBSOLETOS: PUBLICACION Y REVISIOLN DE LA FICHA DE CARACTERIZACION APROBADA MEDIANTE REOLUCION 0221 DE FEB 18 DE 2015 Y ACTUALIZACION DEL PROCEDIMIENTO AUTORIZACIÓN DE SERVICIOS PAGO A CONTRATISTAS POR PRESTACIONES DESALUD ORDENADOS POR FALLO DE TUTELA. </t>
  </si>
  <si>
    <t>CI01315-P-- CI04215-P</t>
  </si>
  <si>
    <t xml:space="preserve">Se evidencia los radicados de los documentos recibidos en la oficina a mano y no por la impresión de la tiqueteadora; a la fecha del seguimiento la tiqueteadora se encuentra desconfigurada.
Incumplimiento en la puesta en marcha de la impresora láser y la instalación de la tiqueteadora de la oficina de Barranquilla.
</t>
  </si>
  <si>
    <t>CA01016-P--CA01116-P</t>
  </si>
  <si>
    <t xml:space="preserve">Se evidenció que el proceso auditado, debe garantizar la información de entradas para la revisión dado que se observó en la matriz de riesgos publicada en la intranet, la no documentación oportuna del hallazgo identificado con el código CI03615-P.
Se evidenció que el proceso auditado, debe garantizar  la eficacia de las acciones trazadas en el plan de manejo de riesgos, dado que se observó en la matriz de riesgos publicada en la intranet, la falta de redefinación del hallazgo de calidad identificado  en dicha matriz como CA-2715 P.  </t>
  </si>
  <si>
    <t>UNA VEZ APROBADO EL PROCEDIMIENTO APGTSOPSPT01 "PUBLICACIONES", DARLE CUMPLIMIENTO A LA ACTIVIDAD PUNTO DE CONTROL EN CUANTO AL ENVIO DE CORREO ELECTRONICO POR PARTE DEL FUNIONARIO ENCARGADO DE LA PUBLICACIÓN AL REVISOR TECNICO  PARA QUE ESTE SEA REVISADO</t>
  </si>
  <si>
    <t>14/10/2014
R(18-05-2016)</t>
  </si>
  <si>
    <t>COORDINAR CON FUNCIONARIO ENCARGADA DE LA ADMINISTRACION DEL PLAN DE MANEJO DE RIESGOS Y EL COORDINADOR DEL PROCESO LA DOCUMENTACIÓN DE LAS NO COMFORMIDADES DETECTADAS Y REDEFINICIÓN  DE LAS ACCIONES EN TERMINOS DE OPORTUNIDAD</t>
  </si>
  <si>
    <t>REALIZAR CAPACITACIÓN A FUNCIONARIO ENCARGADO DE LA RADICACIÓN PARA QUE SE DE CUMPLIMIENTO DEL 100% DE LOS RADICADOS ALLEGADOS A LA ENTIDAD</t>
  </si>
  <si>
    <t>25/04/2014
R(31-05-2016)</t>
  </si>
  <si>
    <t xml:space="preserve">ACTUALIZAR LAS TRD DE LAS DIVISIONES EN EL PROGRAMA DE CORRESPONDENCIA ORFEO </t>
  </si>
  <si>
    <t>26/11/2015
R(31-05-2016)</t>
  </si>
  <si>
    <t>CI01514-P</t>
  </si>
  <si>
    <t>CI00316-P</t>
  </si>
  <si>
    <t>CI00416-P</t>
  </si>
  <si>
    <t xml:space="preserve">Inadecuada organización documental correspondiente a la carpeta de Trámite de Novedades, la misma carece de foliación, marbete, expediente virtual.
</t>
  </si>
  <si>
    <t xml:space="preserve">Se encuentran sin archivar más de 3.000 documentos en los expedientes del archivo de afiliaciones.
</t>
  </si>
  <si>
    <t xml:space="preserve">LA FOLIACION SE HACIA POSTERIOR A LA FECHA CORRESPONDIENTE </t>
  </si>
  <si>
    <t xml:space="preserve">ORGANIZAR LA CARPETA TRAMITE DE NOVEDADES CON SU RESPECTIVA FOLIACIÓN, MARBETE Y EXPEDIENTE VIRTUAL </t>
  </si>
  <si>
    <t xml:space="preserve">PROFESIONAL 8 DE AFILIACIONES Y COMPENSACIONES. </t>
  </si>
  <si>
    <t xml:space="preserve">No DE  CARPETA FOLIADA/ No DE CARPETA A FOLIAR </t>
  </si>
  <si>
    <t xml:space="preserve">FALTA DE RECURSO HUMANO PARA RELIZAR LAS ACTIVIDADES DEL ARCHIVO </t>
  </si>
  <si>
    <t>QUE NO SE DE CUMPLIMIENTO  A LA LEY 594 DE 2000 LEY GENERAL DE ARCHIVOS</t>
  </si>
  <si>
    <t>QUE NO SE LLEVE A CABO UNA BUENA ADMINISTRACION DEL ARCHIVO CENTRAL</t>
  </si>
  <si>
    <t xml:space="preserve">ENVIAR MEMORANDO A GIT TALENTO HUMANO SOLICITANDO EL PERSONAL REQUERIDO PARA REALIZAR LAS ACTIVIDADES DE ARCHIVO DEL PROCESO </t>
  </si>
  <si>
    <t>SUBDIRECTOR PRESTACIONES SOCIALES</t>
  </si>
  <si>
    <t>CI00516-P</t>
  </si>
  <si>
    <t xml:space="preserve"> A la fecha aún persisten sin digitalizar un total de 73 radicados en la bandeja de impresión del aplicativo ORFEO desde la vigencia 2011</t>
  </si>
  <si>
    <t xml:space="preserve">INCORRECTA UTILIZACION DEL APLICATIVO ORFEO PARA EL PASO A PASO DE LA RADICACIÓN DE UN DOCUMENTO </t>
  </si>
  <si>
    <t>POSIBLE PERDIDA DEFINITIVA DE LA INFORMACIÓN</t>
  </si>
  <si>
    <t xml:space="preserve">POSIBLES FALLAS EN  EL FLUJO DE INFORMACION INTERNO  DEL PROCESO </t>
  </si>
  <si>
    <t xml:space="preserve">DIGITALIZAR LOS 73 RADICADOS PARA DEJAR AL DIA EL APLICATIVO ORFEO </t>
  </si>
  <si>
    <t xml:space="preserve">No DE RADICADOS DIGITALIZADO/No DE RADICADOS A DIGITALIZAR </t>
  </si>
  <si>
    <t>el funcionario fue capacitado el 16 de mayo del 2016 sobre el modulo de radicacion de entrada para poder cumplir al 100% con la radicacion el mismo dia de su recepcion, evidencia consignada en la carpeta de capacitacion de orfeo 220-5202</t>
  </si>
  <si>
    <t>0.2</t>
  </si>
  <si>
    <t>el proceso de gestion documental envio el  INSTRUCTIVO QUE PERMITA LA BUENA ADMINISTRACIÓN, CONSERVACIÓN Y CUSTODIA DEL FPS, el dia 13/04/2016 a la oficina de planeacion y sistemas para su respectiva revision tecnica.</t>
  </si>
  <si>
    <t xml:space="preserve">el proceso de Gestion Documental se encuentra en la actualizacion  del programa gestion documental </t>
  </si>
  <si>
    <t>el procedimiento CONTROL DE TEMPERATURA Y HUMEDAD RELATIVA EN EL ARCHIVO CENTRAL DEL FPS fue aprobado mediante resolucion 0792 el 16 de mayo del 2016</t>
  </si>
  <si>
    <t xml:space="preserve">de las 8 divisiones pendientes por realizar la actualizacion en el aplicativo orfeo se han realizados dosn que son las siguientes: division barranquilla y division cali evidencia consignada en el programa de orfeo </t>
  </si>
  <si>
    <t xml:space="preserve"> se han digitalizado Durante el semestre  723 carpetas que cumplieron el ciclo documental de acuerdo  las TRD de cada proceso, evidencia consignada en el software de digitalización.</t>
  </si>
  <si>
    <t>el proceso de gestion documental  realizó 2 backup de la digitalizacion de los documentos del archivo central , evidencia consignada en los cd disponibles para esta actividad.</t>
  </si>
  <si>
    <t>el proceso de gestion documental se encuentra elaborando el instructivo de perdida de documentos para enviarlo a revisión tecnica.</t>
  </si>
  <si>
    <t xml:space="preserve">No DE FUNCIONARIO CAPACITADO/FUNCIONARIO A CAPACITAR </t>
  </si>
  <si>
    <t xml:space="preserve">dentro de la actualizacion de la ficha de  caracterizacion del proceso se va a cambiar la entrada plan de manejo archivistico en el hacer por el PGD en el planear, a la fecha se encuentra en etapa de diseño teniendo encuenta las recomendaciones de la oficina de control interno </t>
  </si>
  <si>
    <t xml:space="preserve">Se estableció el Plan de Trabajo para culminar la actualización del MECI 2014 y fue enviado el 20/04/2016 a los procesos con actividades planteadas en dicho plan, para que se realicen las actividades planeadas en las fechas establecidas, y poder lograr el cumplimiento satisfactorio de la actualización de MECI. Evidencias en el correo electronico yajairag@fondo y equipo de computo de la funcionaria Yajaira González. </t>
  </si>
  <si>
    <t>Esta actividad depende de la anterior.</t>
  </si>
  <si>
    <t>COORDINADORA GIT PRESUPUESTO Y COBRO PERSUASIVO</t>
  </si>
  <si>
    <t xml:space="preserve">Se envia por medio de correo electronico con fecha del 28 de Junio de 2016 al Jefe de la Oficina Asesrora de Planeación y Sistemas la Estrategia de Rendición de Cuentas que hace parte de la Metodologia del Plan Anticorrupción y de Atención al Ciudadano que se encuentra públicada con fecha del 31 de Marzo de 2016 Junto con la Matriz del Plan Anticorrupción, acorde con los lineamientos emitidos por la metodologia versión 2 del DAFP. </t>
  </si>
  <si>
    <r>
      <t xml:space="preserve">
- DENTRO DE LOS QUINCE DIAS SIGUIENTES A LA SOLICITUD QUE REALICE EL GIT ATENCION AL CIUDADANO, SE EMITIRÁ EL INFORME DE LOS TRAMITES REQUERIDOS. SE ACLARA QUE EN ALGUNOS CASOS EL TERMINO ESTABLECIDO EN LA LEY PUEDE ESTAR VENCIDO PERO PORQUE EL TRAMITE ESTÁ OBSERVADO PENDIENTE DE RESPUESTA DEL USUARIO O DE OTRAS DEPENDDENCIAS.</t>
    </r>
    <r>
      <rPr>
        <b/>
        <sz val="10"/>
        <rFont val="Arial Narrow"/>
        <family val="2"/>
      </rPr>
      <t xml:space="preserve"> </t>
    </r>
    <r>
      <rPr>
        <sz val="10"/>
        <rFont val="Arial Narrow"/>
        <family val="2"/>
      </rPr>
      <t xml:space="preserve">
(ESTA ACCIÓN SE REDEFINIRÁ UNA VEZ QUE EL APLICATIVO EN TRATAMIENTO DE LAS PQRS SEA IMPLEMENTADO, LA CUAL SE ESPERA PARA EL SEGUNDO SEMESTRE) </t>
    </r>
  </si>
  <si>
    <t xml:space="preserve">se ha adelantado en un 70% la digitalizacion de los radicados faltantes del cuarto chulo. </t>
  </si>
  <si>
    <t>mediante Memorando No 20163000052213 del 29 de Junio del 2016 se solicito a la ofcina de Control Interno el redireccionamiento de la misma teniendo en cuenta la respuesta enviada por parte de la Oficina ops el dia 06 de Mayo del 2016 despues de haber sido solicitada la tiqueteadora mediante correo electronico Barranquilla@fps.gov.co</t>
  </si>
  <si>
    <t xml:space="preserve">Mediante Acta No 05 del 20 de Abril del 2016 se puede evidenciar que los coordinadores de los Procesos Misionales y el Subdirector de prestaciones Sociales se reunieron nuevamente con el fin de analizar si era necesario la modificacion o elaboracion de los indicadores, tomando como decision que no no es necesario su modificacion o creacion . </t>
  </si>
  <si>
    <t xml:space="preserve">mediante cuadro CONTROL DE DOCUMENTACION se evidencia que el 22 de Junio del 2016 se realizo la documentacion de las Siguientes No conformidades Potenciales: 
CI00416 - CI00316
Mediante correo electronico indirai@fondo del 18 de Mayo del 2016 se puede evidenciar que se realizo la redefinicion de las siguientes No conformidades:
CA05913 - CA02715 - CI01315 - CI03615 - CI04215 - CA01016 - CA01116
TODAS DENTRO DE LOS TERMINOS. 
</t>
  </si>
  <si>
    <t xml:space="preserve">mediante memorando No 20163200052913 deñl 05 de Julio del 2016 fue solicitado a la oficina de Talento Humano  el personal requerido para realizar las actividades del archivos del proceso </t>
  </si>
  <si>
    <t xml:space="preserve">Se realizó la Organización de la carpeta TRAMITE DE NOVEDADES  con su respectiva foliacion, marbete y expediente virtual  </t>
  </si>
  <si>
    <t xml:space="preserve">Mediante informe a Junio 30 de 2016 elaborado por la oficina de Planeación y Sistemas se determinó que el avance en la actualización de los procedimientos del SIP sé situó en un 99,52%, quedando pendiente la actualización de 2 procedimientos, correspondientes al  proceso Gestión de  Talento Humano, información que se puede cotejar en la carpeta de apoyo "OPS PLAN DE CONTINGENCIA SIG"
 </t>
  </si>
  <si>
    <t>99,52%</t>
  </si>
  <si>
    <t>A la fecha de reporte el proceso avanzo en lo siguiente con respecto a la documentación referente al Plan Estratégico: Anexo No 1 Mapa Estratégico, Anexo 2  Mapa Estratégico Tactico, Anexo No 3 Mapa estratégico Anexo No 4 Matriz de Indicadores Estratégicos y por proceso. Se procedera a envíar por correo a los responsables de los procesos las estratégias con el fin de afirmar dicha información. Evidencia que se encuentra en el equipo de computo, lilianag</t>
  </si>
  <si>
    <t>Se procedio a actualizar los anexos del manual. Anexo No 2. Matriz de Resposnsables de Proceso. Anexo No 3 Matriz correlación NTCGP :1000 y Meci 2014. Se esta trabajando con los demás anexos pero éstos dependen de los reponsables de los procesos misionales, por tal motivo se debe trabajar en conjunto. Evidencia que se puede verificar en el equipo de computo lilianag</t>
  </si>
  <si>
    <t>El Proceso de Atención al Ciudadano envio a revision tecnica el dia 28/04/2016 el Procedimiento de TRATAMIENTO DEL BUZON DE SUGERENCIA A NIVEL NACIONAL que hasta la fecha todavia se encuentra en revsion tecnica por parte del proceso o area encargada.</t>
  </si>
  <si>
    <t>El Proceso de Atención al Ciudadano realizo un cronograma de actividades para llevar un seguimiento del Plan de Riesgo y Plan de Mejoramiento con el fin de finiquitar las actividades pendientes para llevar el proceso a la mejora continua de la entidad</t>
  </si>
  <si>
    <t>El Proceso de Atención al Ciudadano solicita redefinir la meta para subsanar esta actividad</t>
  </si>
  <si>
    <t xml:space="preserve">La Ficha de caracterización del Proceso Atención al Ciudadano se encuentra en ajustes para ser enviado a trazabilidad </t>
  </si>
  <si>
    <t>El proceso de Gestion Documental envio correo electronico a la oficina de Planeacion y Sistemas solicitando comité de desarrollo administrativo, el proceso se encuentra a la espera del comité para la aprobacion de las tablas de TRD del proceso GIT Atencion al Ciudadano y Gestion Documental. Esto se puede evidenciar en el correo del profesional de gestion documental.</t>
  </si>
  <si>
    <t>El proceso de Atención al Ciudadano reenvió nuevamente a revisión técnica las correcciones realizadas al indicador el día 01/07/2016 al funcionario encargado de revisar el indicador para su respectiva verificación y aprobación.</t>
  </si>
  <si>
    <t>El Proceso de Atención al Ciudadano y Gestion Documental realizo la actualizacion de la bandeja de impresión der los 73 Radicados se hicieron las respectivas actualizaciones y correcciones quedaron pendientes 6 radicados por actualizar esto se puede evidenciar en el computador del funcionario encargado.</t>
  </si>
  <si>
    <t>Durante el I semestre de 2016, se adelantó el 70% de la modificación del documento: Procedimiento APGCBSFIPT01  RECOBROS AL FOSYGA, (realizando su presentación, revisión técnica y transversalidad), frente a 1  documento a actualizar.  
La evidencia se encuentra en el documento desolicitud de modificación de documentos en expediente 405 5203</t>
  </si>
  <si>
    <t>Durante el primer semestre de 2016, se levantó un acta de entrega de expedientes de la vigencia 2013, frente a un acta a levantar.
La evidencia se encuentra en el expediente No.405 5203 (Acta de fecha 16-jun-16) del Proceso Gestión de Cobro.</t>
  </si>
  <si>
    <t>Durante el primer semestre de 2016, se actualizaron  los expedientes así: Para 2015: Los 170 expedientes se encuentran foliados y pendientes de conforntación con el expediente virtual; para 2016: Los 78 expedientes se encuentran foliados yconfrontados con el expediente virtual, frente a 248 expedientes a actualizar.
La evidencia se encuentra en el expediente No.405 5203 (Acta de fecha 16-jun-16) del Proceso Gestión de Cobro.</t>
  </si>
  <si>
    <t>En el II trimestre de 2016 fue aprobada la actualización de LA FICHA DE CARACTERIZACIÓN DEL PROCESO ASISTENCIA JURIDICA. Evidencia Resolución interna N° 1100 del 27 de Junio de 2016.</t>
  </si>
  <si>
    <t>En el II trimestre de 2016 fueron enviados dos correos electronico en las fechas 20/04/2016 y 25/05/2016 al DAFP al asesora Fredy Puentes, solicitando la modificación del Contrato 127 de 2015. Evidencia de la corrección del contrato correo electronico del 01/06/2016 y  www.sigep.gov.co.</t>
  </si>
  <si>
    <t>El procedimiento APGTSOPSPT07 - MANTENIMIENTO DE SERVIDOR DE APLICACIONES Y BASE DATOS, se cuentra en revision Tecnica.</t>
  </si>
  <si>
    <t>El Procedimiento  PUBLICACIÓN Y ACTUALIZACIÓN DE INFORMACIÓN EN MEDIOS ELECTRONICOS (PAGINA WEB, INTRANET), se le realizaron los ajustes solicitados por el revisor tecnico, se envio nuevamente al revisor tecnico asignado el 06/04/2016 con los ajustes solicitados. Evidencia que se encuentra en el correo interno demaf@fondo.</t>
  </si>
  <si>
    <t>actividad para redefinir por gestion documental</t>
  </si>
  <si>
    <t>el plan de contigencia se encuentra en el desarrollo de la fase de gestion del riesgo, evidencia que se encuentra en el equipo de la funcionaria Roselys Silva</t>
  </si>
  <si>
    <t>De acuerdo a la Revision por la Direccion realizada esta actividad fue direccionada para que la persona que desarrolle esta labor sea de responsabilidad de la Secretaria General de la entidad.</t>
  </si>
  <si>
    <t>se envio a la oficina asesora juridica el estudio previo para iniciar el proceso de contratacion</t>
  </si>
  <si>
    <t>el procedimiento:  APGTSOPSPT01 se encuentran en revision tecnica, al igual que el FORMATO ESQUEMA DE PUBLICACION, se envio nuevamente al revisor tecnico asignado el 06/04/2016 con los ajustes solicitados. Evidencia que se encuentra en el correo interno demaf@fondo.</t>
  </si>
  <si>
    <t>De acuerdo a lo concertado con el secretario General, se establecio un grupo de trabajo conformado por funcionarios de los Procesos de Atencion al Ciudadano y Gestion de TIC´S para revisar los temas que se deben desarrollar en conjunto, para lo cual se han desarrollado 4 sesiones de mesas de trabajo en donde se reviso un trabajo de campo en el cual se realizo un diagnostico del estado actual de la pagina web y se plantearon algunas tareas que se encuentran en ejecucion.</t>
  </si>
  <si>
    <t>El Indicador de Efectividad se encuentra radicado en la Oficina Asesora de Planeacion y Sistemas, se encuentra en correcciones de la revision tecnica, evidencia que se encuentra en el correo electronico demaf@fondo</t>
  </si>
  <si>
    <t>1) La Eliminación del   procedimiento APGTHTHPT15 PLANEACION CONTRATACION PERSONAL EN MISION,  fue aprobada mediante resolución No.0194 del 12 de Febrero de 2016. Avance 100%
2) La Actualización del Procedimiento  APGTHGTHPT04 ELABORACION. EJECUCION Y EVALUACION DEL PLAN INSTITUCIONAL DE CAPACITACIÓN se encuentra en un avance del 70%, El Comité de Control Interno solicitó unos ajustes, los cuales fueron efectaudso por GTH y radicados para que sea nuevamente presentado para revisión y aprobación del Comité del día 08/06/2016. 
EVIDENCIAS: 2105203 - ACTUALIZACION DOCUMENTOS DEL SIG 2015y 2016. Total grado de avance a 2do Trimestre 85%.</t>
  </si>
  <si>
    <t xml:space="preserve">El día 31 de Marzo se envió correo electrónico al Dr. Luis Alberto Segura, Coordinador de Gestión de Bienes Administrativo y al Dr. Mauricio Villaneda, solicitando se adelante la gestión para la consecución de los recursos para el desarrollo de las actividades de intervención del Sistema de Gestión de la Seguridad y Salud en el Trabajo y se incluya en el anteproyecto del año 2017.
Evidencias: Copia correo electrónico.
</t>
  </si>
  <si>
    <t>Mediante Resolución 1100 de 27 junio 2016, se adoptó el Procedimiento Planeación, Ejecución y Evaluación del Plan de Capacitación del Sistema de Gestión de la seguridad y Salud en el trabajo, código APGTHGTHPT11, versión 6.0. y se realizó acta de socialización del mismo;  EVIDENCIAS: 2105203 - ACTUALIZACION DOCUMENTOS DEL SIG  2016 Y resoluciones. Total grado de avance a 2do Trimestre 100%.</t>
  </si>
  <si>
    <t xml:space="preserve">
1, El Procedimiento de Ejecucion Contratos de servicios de personal con empresa temporal, fue  eliminado del sistema, mediante resolucion 0792 de 16 de mayo de 2016,
2,  El Procedimiento de planeación contratación de personal en misión es eliminado mediante resolucion 0194 de 12 febrero de 2016
3.  Procedimientos 05090221: Tramite de cuentas de Servicio de Empresas Temporales y 05090403: Ordenes de Comisión  Empresas Temporales Eliminado mediante resolución No. 0653 de 13 de abril de 2016.
EVIDENCIAS: 2105203 - ACTUALIZACION DOCUMENTOS DEL SIG 2015y 2016. Total grado de avance a 2do Trimestre 100%.
</t>
  </si>
  <si>
    <t>Actividad redefinida por administrativa</t>
  </si>
  <si>
    <t xml:space="preserve">se realizó mesa de trabajo con el funcionario de la oficina OPS y se organizó el cronograma para la verificacion del cumplimiento de las actividades . </t>
  </si>
  <si>
    <t xml:space="preserve">El procedimiento actualización de Servicios y pago a contratistas por prestaciones de Salud ordenado por fallo de tutela se encuentra en ajustes por parte del proceso los cuales fueron solicitados por la oficina OPS. </t>
  </si>
  <si>
    <r>
      <t xml:space="preserve">Los Procedimientos ORDENES DE COMISIÓN Y LEGALIZACIÓN ORDENES DE COMISIÓN se solicitó mediante memorando No. 20162100026153 a Direccionamiento Estratégico a través de OPS, la documentación y adopción de lineamientos técnicos unificados que permitan  establecer quién es el responsable de un procedimiento; toda vez que Gestión de Talento Humano registra en el SIP ANTIGUO, estos procedimientos, sin ser responsable de ninguna de las actividades allí descrita, de igual forma solicitó a Seguimiento y Evaluación Independiente, mediante memorando No 20162100026173 del 30 de marzo de 2016,  trasladar el incumplimiento en la actualización de dichos procedimientos; al proceso que realmente debe hacerlo. de lo anterior, a la a fecha no se ha obtenido respuesta alguna. 
EVIDENCIA TRD 210-2013 DE 2016, a folios 121 y 122.
</t>
    </r>
    <r>
      <rPr>
        <b/>
        <sz val="10"/>
        <rFont val="Arial Narrow"/>
        <family val="2"/>
      </rPr>
      <t>Se solicta no tener en cuenta el grado de avance de la gestión de GTH, los dos procedimintos anteriores, por las consideraciones expuesta</t>
    </r>
    <r>
      <rPr>
        <sz val="10"/>
        <rFont val="Arial Narrow"/>
        <family val="2"/>
      </rPr>
      <t>s.</t>
    </r>
  </si>
  <si>
    <t xml:space="preserve">La Guia politica de Administración del Riesgo fue actualizada y enviada al jefe de la oficina Asesora de planeación y sistemas mediante correo electronico carlosh@fondo del dia 30-06-2016 se está de espra del VB para presentarla al comité coordinador del sistema control interno y calidad </t>
  </si>
  <si>
    <t xml:space="preserve">Una vez el jefe de la oficina Asesora de planeación y sistemas de VB se presentará al comité coordinador del sistema de control interno y calidad </t>
  </si>
  <si>
    <t xml:space="preserve">Mediante resolución 0792 del 16 de mayo de 2016 se aprobó la matriz DOFA institucional y fue aclarado mediante resolución 1100 del 27 de Junio de 2016,Información que se puede evidenciar 
en la intranet de la entoidad Link Resoluciones. 
Frente al Mapa de Riesgo Institucional se está clasificando por tipo de riesgos, para concertar con cada uno de los responsables de los procesos la inherencia de esos riesgos a nivel institucional  </t>
  </si>
  <si>
    <t>El punto de control fue incluido el procedimiento se encuentra en los segundos ajustes para su aprobacion, informacion que se puede verificar mediante correo electronico del funcionario a cargo.</t>
  </si>
  <si>
    <t xml:space="preserve">Esta actividad no se la ha dado inicio ya que el Jefe del proceso no ha asignado al funcionario responsable. </t>
  </si>
  <si>
    <t xml:space="preserve">Se realizó monitoreo de las actividades asignadas a los funcionarios de la oficina por medio de los formatos de cumplimiento de actividades y actividades a realizar el mes siguiente. Evidencia se puede verificar en archivo de la oficina de planeación y sistemas </t>
  </si>
  <si>
    <t xml:space="preserve">Los procedimientos PLAN DE MEJORAMIENTO INSTITUCIONAL Y PLAN DE MANEJO DE RIESGOS fueron presentados al Jefe de la oficina de Planeación y Sistemas mediante correo electronico carlosh@fondo  del 16 de Junio de 2016 y yerisdh@fondo  con fecha del 07 de Julio de 2016 ; para firma y VB para radicación en OPS </t>
  </si>
  <si>
    <t>JEFE OFICINA ASESORA DE PLANEACION Y SISTEMAS /PROFESIONAL 3 / PROFESIONAL 2</t>
  </si>
  <si>
    <t xml:space="preserve">Esta actividad depende de la aprobación del procedimiento. </t>
  </si>
  <si>
    <t>EL normograma del proceso MyM se habia actualizado al 100% teniendo en cuenta las observaciones de ocntrol interno, pero teniendo en cuenta la solicitud de eliminar las resoluiones internas esta se realizarán el dia 08 de Julio de 2017</t>
  </si>
  <si>
    <t>A  la fecha se han actualizado 100 cuentas personales que reposan en la carpeta de Inventario Individual Cuentas Pesonales.</t>
  </si>
  <si>
    <t>Actualmente se cuenta con el avaluo tecnico y acta de baja de los bienes, para su respectiva comercializacion</t>
  </si>
  <si>
    <t>No se ha iniciado la ejecucion de la acción</t>
  </si>
  <si>
    <t xml:space="preserve">Se solicitaron cotizaciones para determinar el presupuesto para la instalacion de la planta electrica en Buenaventura </t>
  </si>
  <si>
    <t xml:space="preserve">1. Avaluó Técnico de bienes muebles código APGBTGADPT01  fue enviado para revisión tecnica y devuelto para ajuste. Avance 40%
2. Aprovechamiento de Bienes Muebles código APGBTGADPT02  fue enviado para revisión tecnica y devuelto para ajuste. Avance 40%
</t>
  </si>
  <si>
    <t xml:space="preserve">1. Venta de bienes muebles código APGBTGADPT03  fue enviado para revisión tecnica y devuelto para ajuste. Avance 40%
2. Comodato de bienes muebles PGBTGADPT04, se aprobó con Resolución 1093 - 26/06/2015 avance el 100%
3. Pago impuesto predial código APGBTGADPT05 fue enviado para revisión tecnica y devuelto para ajuste. Avance 40%
4.  Perdida hurto de bienes muebles código APGBTGADPT06, fue enviado para revisión tecnica y devuelto para ajuste. Avance 40%
5. Baja de bienes muebles por obsolescencia inservibles fue aprobado con Resolución 1897 - 10/11/2015 y se pasó al proceso Gestión Servicios Administrativos. Avance el 100%
</t>
  </si>
  <si>
    <t xml:space="preserve">1.  Desenglobes código APGBTGADPT13 fue enviado para revisión tecnica y devuelto para ajuste. Avance 40%
2. Escrituración y venta de inmuebles código APGBTGADPT14, fue enviado para revisión tecnica y devuelto para ajuste. Avance 40%
3. Seguimientos de contratos de arrendamiento Código  APGBTGADPT15, fue enviado para revisión tecnica y devuelto para ajuste. Avance 40%
4. Atención de demanda de Bienes Inmuebles código  APGBTGADPT16, no se ha iniciado los cambios Avance 0%
5. Requerimiento a Invasores código  APGBTGADPT17, no se ha iniciado los cambios Avance 0%
6. Cobro coactivo por impuestos de inmuebles código  APGBTGADPT18 no se ha iniciado los cambios. Avance 0%
</t>
  </si>
  <si>
    <t xml:space="preserve">El proceso Gestión  Bienes Transferidos  esta actualmente  organizando EL ARCHIVO DE GESTION DEL PROCESO DE ACUERDO A LA TRD ASIGNADA </t>
  </si>
  <si>
    <t>Actualmente se esta actualizando los procedimientos del proceso de Bienes Transferidos</t>
  </si>
  <si>
    <t>El proceso cuenta con un borrador de indicadores</t>
  </si>
  <si>
    <t xml:space="preserve">Se actualizo el procedimiento Seguimiento y Medición a Traves de Indicadores de Gestión - PEMYMOPSPT03, y se envio a revisión tecnica a la Oficina Asesora de Planeación y Sistemas el día 21/06/2016, evidencia que se puede verificar en el correo electronico yajairag@fondo.               </t>
  </si>
  <si>
    <t xml:space="preserve">No se ha iniciado la ejecucion de la acción por cuanto no se cuenta con el presupuesto reuqerido para efectuar la compra. </t>
  </si>
  <si>
    <t xml:space="preserve">De  la reprogramacion   efectuada  par a el  primer  trimestre del 2016  se  ha   realizado  revisiones  tecnicas por  parte  de planeacion    a algunos  procedimientos,modificaciones  que   se  han  tenido  en cuenta  y que  se  estan trabajando   a su  vez  se presentaron 10 solicitudes  de  modificacion  .  </t>
  </si>
  <si>
    <t xml:space="preserve">Para  la presente  vigencia   no se ha  podido  iniciar   ya  que  el  procedimiento de conciliacion entre  procesos  se encuentra  en la etapa de modificacion  a presentar   a planeacion </t>
  </si>
  <si>
    <t xml:space="preserve">ya se  solicitaron los  expedientes  a gestión  documental  para realizar  la creación  de  expedientes   virtuales   y  no se  ha  podido   iniciar esta  actividad   durante  la presente  vigencia   por  las diferentes  ocupaciones   que  esta  subdirección  financiera  ha  tenido  que  atender </t>
  </si>
  <si>
    <t xml:space="preserve">Para  el  presente  corte  no  aplica   </t>
  </si>
  <si>
    <t xml:space="preserve">Aunque  se  cuenta  con el cronograma  de trabajo  plenamente   formulado   el avance   generado   en  cuento a los   procedimientos   no ha sido eficiente    por  parte  de  los  funcionarios  encargados </t>
  </si>
  <si>
    <t>A la fecha del seguimiento el procedimiento APGCBSFIPT01  RECOBROS AL FOSYGA se encuentra a la espera de aprobacion por parte del comité coordinador del sistema de control interno y calidad.</t>
  </si>
  <si>
    <t>NO</t>
  </si>
  <si>
    <t xml:space="preserve">LINA ALEJANDRA MORALES </t>
  </si>
  <si>
    <t>A la fecha del seguimiento los funcionarios del proceso fueron capacitados por parte del proceso Gestion Documental, y se dio cumplimiento a la entrega del archivo de gestion de la vigencia 2013 sin observaciones.</t>
  </si>
  <si>
    <t>C</t>
  </si>
  <si>
    <t xml:space="preserve">SI, se establece eficacia de la accion toda vez que los funcionarios del proceso tienen conocimiento de las metodologias establecidas en el FPS para custodia y consevacion de los archivos de gestion </t>
  </si>
  <si>
    <t>A la fecha del seguimiento se encuentran actualizadas las TRD del proceso, a la fecha del seguimiento se encuentra a la espera del Comité Institucional de Desarrollo Administrativo en temas de Archivo.</t>
  </si>
  <si>
    <t>A la fecha del seguimiento persiste por actualizar 2 procedimientos del antiguo SIP, correspondientes a Ordenes y legalizacion de comisiones los cuales se encuentra en trasversalidad.</t>
  </si>
  <si>
    <t>A la fecha del seguimiento el procedimiento ORDENES DE COMISIÓN Y LEGALIZACIÓN ORDENES DE COMISIÓN se encuentra en ajustes despues de revisión tecnica.</t>
  </si>
  <si>
    <t>SI; se establece eficacia de la accion teniendo en cuenta que los procedimientos fueron eliminados.</t>
  </si>
  <si>
    <t>A la fecha del seguimiento la guia de politica de administracion del riesgo se encuentra aun en planeacion en revision por parte del Jefe de la oficina.</t>
  </si>
  <si>
    <t>El cumplimiento de la accion depende de la anterior.</t>
  </si>
  <si>
    <t xml:space="preserve">A la fecha de reporte el proceso avanzo en lo siguiente con respecto a la documentación referente al Plan Estratégico: Anexo No 1 Mapa Estratégico, Anexo 2  Mapa Estratégico Tactico, Anexo No 3 Mapa estratégico Anexo No 4 Matriz de Indicadores Estratégicos y por proceso. Se procedera a envíar por correo a los responsables de los procesos las estratégias con el fin de afirmar dicha información. </t>
  </si>
  <si>
    <t>A la fecha del seguimiento se esta realizando monitoreo al cumplimiento del plan de trabajo correspondiente a la vigencia 2015; de acuerdo a la evaluacion realizada por el DAFP el nivel de cumplimiento 65%.</t>
  </si>
  <si>
    <t xml:space="preserve">Se procedio a actualizar los anexos del manual. Anexo No 2. Matriz de Resposnsables de Proceso. Anexo No 3 Matriz correlación NTCGP :1000 y Meci 2014. Se esta trabajando con los demás anexos pero éstos dependen de los reponsables de los procesos misionales, por tal motivo se debe trabajar en conjunto. </t>
  </si>
  <si>
    <t>A la fecha del seguimiento se encuentra en revision la estrategia de rendicion de cuentas y en estado de actualizacion el plan y el procedimiento del plan anticorrupcion y de atencion al ciudadano.</t>
  </si>
  <si>
    <t>Se evidencia la actualizacion de la ficha de caracterizacion del proceso mediante resolucion 1100 del 27/07/2016.</t>
  </si>
  <si>
    <t>SI, se establece eficacia de la accion teniendo en cuenta que la ficha de caracterizacion fue socializada mediante correo electronico del 29/07/2016 a los funcionarios del proceso.</t>
  </si>
  <si>
    <t xml:space="preserve">Se evidencia cumplimiento de la accion programada y correccion realizada en el SIGEP al valor del contrato. </t>
  </si>
  <si>
    <t>SI, se evidencia eficacia de la accion teniendo en cuenta que el funcionario asignado tiene conocimiento de los lineamientos emitidos por el DAFP.</t>
  </si>
  <si>
    <r>
      <t xml:space="preserve">Se evidencia cumplimiento de la accion programada pero la misma no es eficaz para mitigar el riesgo, </t>
    </r>
    <r>
      <rPr>
        <b/>
        <sz val="10"/>
        <rFont val="Arial Narrow"/>
        <family val="2"/>
      </rPr>
      <t>el proceso debe redefinir la meta con acciones que conlleven al cumplimiento de la misma.</t>
    </r>
  </si>
  <si>
    <t>SI, se esestablece eficacia de la accion teniendo en cuenta analisis del dueño del proceso</t>
  </si>
  <si>
    <t>A la fecha del seguimiento se evidencia organización de la informacion relacionada con tramite de novedades según TRD del proceso.</t>
  </si>
  <si>
    <t>SI, el funcionario encargado tiene conocimiento de la metodologia de las normas archivisticas.</t>
  </si>
  <si>
    <t>Durante el primer semestre fueron detectadas 6 no conformides CI010-16, CI011-16, CI037-16 CI042-16, CI043-16, CI044-16 las cuales fueron documentadas en terminos de oportunidad.</t>
  </si>
  <si>
    <t>SI, se esestablece eficacia de la accion teniendo en cuenta que lo funcionarios del proceso tienen conocimiento de los terminos establecidos en la metodologia.</t>
  </si>
  <si>
    <r>
      <t xml:space="preserve">Se evidencia cumplimiento de la accion pero la misma no es eficaz para mitigar la no conformidad detectada. </t>
    </r>
    <r>
      <rPr>
        <b/>
        <sz val="10"/>
        <rFont val="Arial Narrow"/>
        <family val="2"/>
      </rPr>
      <t>REDEFINIR.</t>
    </r>
  </si>
  <si>
    <r>
      <t xml:space="preserve">A la fecha del seguimiento se puedo evidenciar con OPS que se realizaron monitoreos al cumplimiento de las metas establecidas en el plan de mejoramiento, sin embargo el nivel de cumplimiento del PMI para el trimestre es del 43%. </t>
    </r>
    <r>
      <rPr>
        <b/>
        <sz val="10"/>
        <rFont val="Arial Narrow"/>
        <family val="2"/>
      </rPr>
      <t xml:space="preserve"> Se solicita redefinir la meta para mitigar el riesgo.</t>
    </r>
  </si>
  <si>
    <t>esta meta no presenta avance. NUEVAMENTE SE SOLICITA LA REDEFINICION DE LA MISMA.</t>
  </si>
  <si>
    <t>A la fecha del seguimiento se evidencia por años los siguientes radicados sin digitalizar asi: 
año 2016 - 100 radicados
año 2015 - 70 radicados
año 2014 - 25 radicados
año 2013 - 2 radicados 
año 2012 - 11 radicados
año 2011  - 2 radicados</t>
  </si>
  <si>
    <t>Esta actividad no presenta avance. REDEFINIR META</t>
  </si>
  <si>
    <t>A la fecha del seguimiento no se evidencia avance de la actividad</t>
  </si>
  <si>
    <t>a la fecha del seguimiento el indicador se encuentra en correcciones despues de revision tecnica.</t>
  </si>
  <si>
    <t>El proyecto de elaboracion del plan de contingencia se encuentra en etapa de desarrollo Fase de Riesgos.</t>
  </si>
  <si>
    <t>A la fecha del seguimiento el procedimiento PUBLICACIÓN Y ACTUALIZACIÓN DE INFORMACIÓN EN MEDIOS ELECTRONICOS (PAGINA WEB, INTRANET) se le realizaron ajustes solicitados en revision tecnica.</t>
  </si>
  <si>
    <t>A la fecha del seguimiento el procedimiento PUBLICACIÓN Y ACTUALIZACIÓN DE INFORMACIÓN EN MEDIOS ELECTRONICOS (PAGINA WEB, INTRANET) y el formato ESQUEMA DE PUBLICACION se le realizaron ajustes solicitados en revision tecnica.</t>
  </si>
  <si>
    <t>A la fecha del seguimiento se encuentra pendiente de presentar el mapa de riesgos al equipo operativo MECI-CALIDAD.</t>
  </si>
  <si>
    <t>A la fecha del seguimiento el procedimiento se encuentra en revision de ajustes por parte de OPS.</t>
  </si>
  <si>
    <t>A la fecha del seguimiento el procedimiento Seguimiento y Medición a Traves de Indicadores de Gestión, se encuentra en transversalidad.</t>
  </si>
  <si>
    <t xml:space="preserve">esta actividad no presente avance </t>
  </si>
  <si>
    <t>A la fecha del seguimiento los procedimientos del PMI Y PMR se encuentran en revision de actividades por parte del Jefe de la oficina asesora juridica para trazabilidad.</t>
  </si>
  <si>
    <t>A la fecha del seguimiento el procedimiento de publicaciones no ha sido aprobado.</t>
  </si>
  <si>
    <t>El Procedimiento  PUBLICACIÓN Y ACTUALIZACIÓN DE INFORMACIÓN EN MEDIOS ELECTRONICOS (PAGINA WEB, INTRANET), se le realizaron los ajustes solicitados por el revisor tecnico, se envio nuevamente al revisor tecnico asignado el 06/04/2016.</t>
  </si>
  <si>
    <t>A la fecha del seguimiento se evidencia actualizacion del normograma del proceso.</t>
  </si>
  <si>
    <t>SI, se estable eficacia toda vez que existe un fucionario delegado para la actualizacion del normograma del proceso.</t>
  </si>
  <si>
    <t>El nivel de cumplimiento del PMI es del 26% y del PMR del 30%.</t>
  </si>
  <si>
    <t>A la fecha del seguimiento no se evidencia avance del aplicativo de seguridad, sin embargo el proceso informa que presento los estudios previos a la oficina asesora juridica.</t>
  </si>
  <si>
    <t xml:space="preserve">A la fecha del seguimiento se evidencia cumplimiento de la meta asi:
1) La Eliminación del   procedimiento APGTHTHPT15 PLANEACION CONTRATACION PERSONAL EN MISION,  fue aprobada mediante resolución No.0194 del 12 de Febrero de 2016. Avance 100%
2) La Actualización del Procedimiento  APGTHGTHPT04 ELABORACION. EJECUCION Y EVALUACION DEL PLAN INSTITUCIONAL DE CAPACITACIÓN se encuentra en un avance del 70%, El Comité de Control Interno solicitó unos ajustes, los cuales fueron efectaudso por GTH y radicados para que sea nuevamente presentado para revisión y aprobación del Comité del día 08/06/2016. </t>
  </si>
  <si>
    <t xml:space="preserve">A </t>
  </si>
  <si>
    <t>Se evidencia mediante Resolución 1100 de 27 junio 2016, se adoptó el Procedimiento Planeación, Ejecución y Evaluación del Plan de Capacitación del Sistema de Gestión de la seguridad y Salud en el trabajo, código APGTHGTHPT11, versión 6.0. y se realizó acta de socialización del mismo.</t>
  </si>
  <si>
    <t>SI, se establece eficacia de la accion toda vez que el procedimiento es de conocimiento de todos los funcionarios de la entidad</t>
  </si>
  <si>
    <t xml:space="preserve">Se evidencia el día 31 de Marzo se envió correo electrónico al Dr. Luis Alberto Segura, Coordinador de Gestión de Bienes Administrativo y al Dr. Mauricio Villaneda, solicitando se adelante la gestión para la consecución de los recursos para el desarrollo de las actividades de intervención del Sistema de Gestión de la Seguridad y Salud en el Trabajo y se incluya en el anteproyecto del año 2017.
</t>
  </si>
  <si>
    <t>Se evidencia  en el programa de digitalización QUICK&amp;DATA ERP del archivo, que al 30 de junio del año en curso, se encuentran digitalizadas 723 carpetas con 75309 folios.</t>
  </si>
  <si>
    <t>ANGÉLICA MARTÍNEZ</t>
  </si>
  <si>
    <t>A la fecha del seguimiento presentaron una USB donde se encontraron los back up del último trimestre. Se recomienda realizar los back up en la unidad K, para evitar pérdidas de la información.</t>
  </si>
  <si>
    <t>Es eficaz porque se está realizando los back up de los documentos digitalizados</t>
  </si>
  <si>
    <t>A la fecha del seguimiento se encuentra que se esta recopilando la información del archivo general con el acuerdo N° 007 del 15 de octubre de 2014 en el cual esta plasmado el procedimiento para la reconstruccioón del instructivo para pérdida de documentos</t>
  </si>
  <si>
    <t>Se evidencia en la acrpeta 220 52 02 CAPACITACION DE ORFEO con fecha del 16 de mayo del presente año, la capacitación al funcionario CARLOS JULIO TORRES para la redicación de correspondencia.</t>
  </si>
  <si>
    <t>Es eficaz porque se dio la capacitación correspondiente al funiconario evitando el represamiento de la correspondencia que ingresa a la entidad.</t>
  </si>
  <si>
    <t>A la fecha de seguimiento no se ha iniciado la actividad</t>
  </si>
  <si>
    <t>Se evidencia en el equipo del funcionario que se envió el correo a la OPS y aún se encuentra en revisión técnica</t>
  </si>
  <si>
    <t>A la fecha del seguimiento no se ha iniciado la actividad</t>
  </si>
  <si>
    <t>Se eviidencia en el seguimiento que mediante resolucion 0792 el 16 de mayo del 2016 fue actualizado el procedimiento CONTROL DE TEMPERATURA Y HUMEDAD RELATIVA EN EL ARCHIVO CENTRAL DEL FPS</t>
  </si>
  <si>
    <t>Es eficaz porque se realizo la actualización y aprobación del procedimiento</t>
  </si>
  <si>
    <t>A la fecha del seguimiento se ha realizado la actualizacion de las TRD de las oficinas de Barranquilla y Cali según informacion suministrada por el proceso.</t>
  </si>
  <si>
    <t>Se evidencia en la carpeta de procedimientos de apoyo la solicitud de modificación del procedimiento con fecha 28 de abril del año en curso la cual se encuentra en revisión técnica</t>
  </si>
  <si>
    <t>A la fecha del seguimiento se evidencia que aun se encuentra en revisión técnica.</t>
  </si>
  <si>
    <t>A la fecha del seguimiento se evidencia que estan pendientes en la bandeja impresión 6 radicados de los 73 del año 2013.</t>
  </si>
  <si>
    <t>Se evidencia el cronograma con corte a septiembre del año en curso, sin embargo el nivel de cumplimiento del PMI es del 56% para el II trimestre de 2016</t>
  </si>
  <si>
    <t>esta actividad no presenta avence de la accion programada y a la fecha no han solicitado justificacion para la modificacion de la accion.</t>
  </si>
  <si>
    <t>A la fecha del seguimiento la ficha de caracterizacion se encuentra en revision tecnica.</t>
  </si>
  <si>
    <t>A la fecha del seguimiento las TRD del proceso no han sido aprobadas por el comité institucional de desarrollo administrativo.</t>
  </si>
  <si>
    <t>A la fecha del seguimiento no se evidencia la actualizacion de la matriz primaria y secundaria del proceso recursos financieros.</t>
  </si>
  <si>
    <t>No se evidencia accionesque conlleven a mitigar el riesgo, los incumplimiento en las acciones establecidas persisten.</t>
  </si>
  <si>
    <t>No se evidencia avance de la accion programada.</t>
  </si>
  <si>
    <t>la accion establecida para mitigar el riesgo no es adecuada de acuerdo a la no conformidad establecida.</t>
  </si>
  <si>
    <t>Se evidencia en el momento del seguimiento la actualización de 140 cuentas personales de los 219 funcionarios que laboran en la entidad incluyendo al ISS</t>
  </si>
  <si>
    <t>A la fecha del seguimiento no presenta vance</t>
  </si>
  <si>
    <t>A la fecha del seguimiento realizan el mismo reporte del trimestre anterior. Que no hay plata en caja menor para realizar la compra</t>
  </si>
  <si>
    <r>
      <t xml:space="preserve">A la fecha del seguimiento, realizan el mismo reporte del mes de abril,no presenta ningún avance en la actividad. </t>
    </r>
    <r>
      <rPr>
        <b/>
        <sz val="10"/>
        <rFont val="Arial Narrow"/>
        <family val="2"/>
      </rPr>
      <t>SE SUGIERE TOMAR ACCION INMEDIATA.</t>
    </r>
  </si>
  <si>
    <t>A la fecha de del seguimiento se evidencia que los procedimientos se encuentran en revisión técnica</t>
  </si>
  <si>
    <t xml:space="preserve">A la fecha del seguimiento  se evidencia que los procedimientos: 
APGBTGADPT04 - COMODATO BIENES MUEBLES fue aprobado la eliminación mediante la resolución N° 1093 de junio de 2015 y el procedimiento APGBTGADPT07 - BAJA DE BIENES MUEBLES POR OBSOLESCENCIA, INSERVIBLES O NO NECESARIOS  fue aprobado mediante la resolución N° 1897 del 10 de noviembre de 2015.
Y los procedimientos: APGBTGADPT03 - VENTA DE BIENES MUEBLES, APGBTGADPT05 - PAGO DE IMPUESTO PREDIAL VALORIZACION Y SERVICIOS y 
APGBTGADPT06 - PERDIDA O HURTO DE BIENES MUEBLES Se encuentran a la fecha en revisión técnica
</t>
  </si>
  <si>
    <t xml:space="preserve">1. Arrendamiento de inmuebles negociación y legalización código APGBTGADPT08, fue aprobado con Resolución 0487 - 18/03/2016. Avance 100%
2. Titulación de predios transferidos código APGBTGADPT09 fue enviado para revisión tecnica y devuelto para ajuste. Avance 40%
3.  Avaluó técnico de bienes inmuebles APGBTGADPT10 se encuentra en transversabilidad. Avance 40%
4. Negociación y legalización venta de bienes inmuebles APGBTGADPT11fue enviado para revisión tecnica y devuelto para ajuste. Avance 40%
5.  Comodatos de bienes inmuebles código APGBTGADPT12 fue enviado para revisión tecnica y devuelto para ajuste. Avance 40%
</t>
  </si>
  <si>
    <t>Se evidencia en el seguimiento el procedimiento APGBTGADPT08 - ARRIENDAMIENTO  DE BIENES INMUEBLES fue aprobado mediante Resolución N° 0487  del 18 de marzo de 2016.
Y los procedimientos: 
APGBTGADPT09 - TITULACIÓN DE BIENES TRANSFERIDOS APGBTGADPT10 - AVALUO TECNICO DE BIENES INMUEBLES APGBTGADPT11 - NEGOCIACION Y LEGALIZACION - VENTA DE BIENES INMUEBLES, se encuentran en revisión técnica desde el 8 de marzo del año en curso.  
El procedimiento APGBTGADPT12 - COMODATOS BIENES INMUEBLES fue eliminado</t>
  </si>
  <si>
    <t>A la fecha del seguimiento, se evidencia que los siguientes procedimientos se encuentran en revisión técnica:
APGBTGADPT13 - DESENGLOBES 
APGBTGADPT14 - ESCRITURACION Y VENTA DE INMUEBLES, APGBTGADPT15 - SEGUIMIENTO A CONTRATOS DE ARRENDAMIENTO DE INMUEBLES 
APGBTGADPT16 - ATENCION A DEMANDAS DE BIENES INMUEBLES.
Y los procedimientos que se relacionan a continuación no presentan avance en el trimestre:
APGBTGADPT17 - REQUERIMIENTOS A INVASORES  APGBTGADPT18 - COBROS COACTIVOS POR IMPUESTOS DE INMUEBLES.</t>
  </si>
  <si>
    <t>Se evidencia en el seguimiento la organización del archivo teniendo en cuenta las TRD asignadas a la dependencia en el sistema ORFEO</t>
  </si>
  <si>
    <t>El nivel de cumplimiento del cronograma es del 30%</t>
  </si>
  <si>
    <t xml:space="preserve">esta actividad no presenta avance </t>
  </si>
  <si>
    <t>0.10</t>
  </si>
  <si>
    <t>0.28</t>
  </si>
  <si>
    <t>0.20</t>
  </si>
  <si>
    <t>0.56</t>
  </si>
  <si>
    <t>0.80</t>
  </si>
  <si>
    <t>0.70</t>
  </si>
  <si>
    <t>0.64</t>
  </si>
  <si>
    <t>0.50</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</si>
</sst>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dddd\,\ dd&quot; de &quot;mmmm&quot; de &quot;yyyy"/>
    <numFmt numFmtId="186" formatCode="0.000"/>
    <numFmt numFmtId="187" formatCode="0.0"/>
    <numFmt numFmtId="188" formatCode="mmm\-yyyy"/>
    <numFmt numFmtId="189" formatCode="0.00_);\(0.00\)"/>
    <numFmt numFmtId="190" formatCode="0_);\(0\)"/>
    <numFmt numFmtId="191" formatCode="0.0_);\(0.0\)"/>
    <numFmt numFmtId="192" formatCode="[$-C0A]dddd\,\ d&quot; de &quot;mmmm&quot; de &quot;yyyy"/>
  </numFmts>
  <fonts count="87">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Calibri"/>
      <family val="2"/>
    </font>
    <font>
      <sz val="11"/>
      <name val="Arial Narrow"/>
      <family val="2"/>
    </font>
    <font>
      <sz val="12"/>
      <name val="Arial Narrow"/>
      <family val="2"/>
    </font>
    <font>
      <sz val="14"/>
      <name val="Arial Narrow"/>
      <family val="2"/>
    </font>
    <font>
      <sz val="16"/>
      <name val="Arial Narrow"/>
      <family val="2"/>
    </font>
    <font>
      <sz val="14"/>
      <color indexed="8"/>
      <name val="Arial Narrow"/>
      <family val="2"/>
    </font>
    <font>
      <b/>
      <sz val="14"/>
      <name val="Arial Narrow"/>
      <family val="2"/>
    </font>
    <font>
      <b/>
      <sz val="11"/>
      <name val="Arial Narrow"/>
      <family val="2"/>
    </font>
    <font>
      <b/>
      <i/>
      <sz val="10"/>
      <name val="Arial Narrow"/>
      <family val="2"/>
    </font>
    <font>
      <sz val="12"/>
      <name val="Arial"/>
      <family val="2"/>
    </font>
    <font>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10"/>
      <name val="Arial"/>
      <family val="2"/>
    </font>
    <font>
      <sz val="10"/>
      <color indexed="8"/>
      <name val="Arial"/>
      <family val="2"/>
    </font>
    <font>
      <b/>
      <sz val="10"/>
      <color indexed="8"/>
      <name val="Arial Narrow"/>
      <family val="2"/>
    </font>
    <font>
      <i/>
      <sz val="10"/>
      <color indexed="36"/>
      <name val="Arial"/>
      <family val="2"/>
    </font>
    <font>
      <i/>
      <sz val="10"/>
      <color indexed="36"/>
      <name val="Arial Narrow"/>
      <family val="2"/>
    </font>
    <font>
      <b/>
      <sz val="10"/>
      <color indexed="10"/>
      <name val="Arial"/>
      <family val="2"/>
    </font>
    <font>
      <b/>
      <sz val="18"/>
      <color indexed="10"/>
      <name val="Arial"/>
      <family val="2"/>
    </font>
    <font>
      <b/>
      <sz val="14"/>
      <color indexed="10"/>
      <name val="Arial Narrow"/>
      <family val="2"/>
    </font>
    <font>
      <sz val="11"/>
      <color indexed="8"/>
      <name val="Arial Narrow"/>
      <family val="2"/>
    </font>
    <font>
      <sz val="8"/>
      <color indexed="8"/>
      <name val="Arial Narrow"/>
      <family val="2"/>
    </font>
    <font>
      <b/>
      <sz val="10"/>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rgb="FFFF0000"/>
      <name val="Arial"/>
      <family val="2"/>
    </font>
    <font>
      <sz val="10"/>
      <color theme="1"/>
      <name val="Arial Narrow"/>
      <family val="2"/>
    </font>
    <font>
      <sz val="10"/>
      <color theme="1"/>
      <name val="Arial"/>
      <family val="2"/>
    </font>
    <font>
      <b/>
      <sz val="10"/>
      <color theme="0" tint="-0.4999699890613556"/>
      <name val="Arial Narrow"/>
      <family val="2"/>
    </font>
    <font>
      <b/>
      <sz val="10"/>
      <color theme="1"/>
      <name val="Arial Narrow"/>
      <family val="2"/>
    </font>
    <font>
      <i/>
      <sz val="10"/>
      <color rgb="FF7030A0"/>
      <name val="Arial"/>
      <family val="2"/>
    </font>
    <font>
      <i/>
      <sz val="10"/>
      <color rgb="FF7030A0"/>
      <name val="Arial Narrow"/>
      <family val="2"/>
    </font>
    <font>
      <b/>
      <sz val="10"/>
      <color rgb="FFFF0000"/>
      <name val="Arial"/>
      <family val="2"/>
    </font>
    <font>
      <b/>
      <sz val="18"/>
      <color rgb="FFFF0000"/>
      <name val="Arial"/>
      <family val="2"/>
    </font>
    <font>
      <b/>
      <sz val="14"/>
      <color rgb="FFFF0000"/>
      <name val="Arial Narrow"/>
      <family val="2"/>
    </font>
    <font>
      <sz val="11"/>
      <color theme="1"/>
      <name val="Arial Narrow"/>
      <family val="2"/>
    </font>
    <font>
      <sz val="8"/>
      <color theme="1"/>
      <name val="Arial Narrow"/>
      <family val="2"/>
    </font>
    <font>
      <b/>
      <sz val="10"/>
      <color rgb="FFFF0000"/>
      <name val="Arial Narrow"/>
      <family val="2"/>
    </font>
    <font>
      <b/>
      <sz val="10"/>
      <color theme="1" tint="0.49998000264167786"/>
      <name val="Arial Narrow"/>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rgb="FFFF99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left>
      <right style="double">
        <color theme="7"/>
      </right>
      <top style="double">
        <color theme="7"/>
      </top>
      <bottom style="double">
        <color theme="7"/>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color theme="7" tint="-0.24993999302387238"/>
      </left>
      <right style="double">
        <color theme="7" tint="-0.24993999302387238"/>
      </right>
      <top style="double">
        <color theme="7" tint="-0.24993999302387238"/>
      </top>
      <bottom/>
    </border>
    <border>
      <left style="double">
        <color theme="7"/>
      </left>
      <right style="double">
        <color theme="7"/>
      </right>
      <top/>
      <bottom style="double">
        <color theme="7"/>
      </bottom>
    </border>
    <border>
      <left style="double">
        <color theme="7"/>
      </left>
      <right>
        <color indexed="63"/>
      </right>
      <top style="double">
        <color theme="7"/>
      </top>
      <bottom/>
    </border>
    <border>
      <left style="double"/>
      <right/>
      <top style="double"/>
      <bottom/>
    </border>
    <border>
      <left style="double"/>
      <right/>
      <top/>
      <bottom/>
    </border>
    <border>
      <left style="double"/>
      <right/>
      <top/>
      <bottom style="double"/>
    </border>
    <border>
      <left style="thin"/>
      <right style="thin"/>
      <top style="thin"/>
      <bottom style="thin"/>
    </border>
    <border>
      <left style="double">
        <color theme="7"/>
      </left>
      <right style="double">
        <color theme="7"/>
      </right>
      <top style="double">
        <color theme="7"/>
      </top>
      <bottom/>
    </border>
    <border>
      <left style="double">
        <color theme="7" tint="-0.24993999302387238"/>
      </left>
      <right style="double">
        <color theme="7" tint="-0.24993999302387238"/>
      </right>
      <top style="double">
        <color theme="7" tint="-0.24993999302387238"/>
      </top>
      <bottom style="double"/>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bottom/>
    </border>
    <border>
      <left>
        <color indexed="63"/>
      </left>
      <right style="double">
        <color theme="7" tint="-0.24993999302387238"/>
      </right>
      <top style="double">
        <color theme="7" tint="-0.24993999302387238"/>
      </top>
      <bottom style="double">
        <color theme="7" tint="-0.24993999302387238"/>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color indexed="63"/>
      </right>
      <top style="double">
        <color theme="7" tint="-0.24993999302387238"/>
      </top>
      <bottom style="double">
        <color theme="7" tint="-0.24993999302387238"/>
      </bottom>
    </border>
    <border>
      <left style="double">
        <color theme="7" tint="-0.24993999302387238"/>
      </left>
      <right style="double">
        <color theme="7" tint="-0.24993999302387238"/>
      </right>
      <top/>
      <bottom/>
    </border>
    <border>
      <left style="double">
        <color indexed="50"/>
      </left>
      <right style="double">
        <color indexed="50"/>
      </right>
      <top/>
      <bottom style="double">
        <color indexed="50"/>
      </bottom>
    </border>
    <border>
      <left style="double">
        <color theme="7"/>
      </left>
      <right style="double">
        <color theme="7"/>
      </right>
      <top style="medium"/>
      <bottom style="medium"/>
    </border>
    <border>
      <left>
        <color indexed="63"/>
      </left>
      <right>
        <color indexed="63"/>
      </right>
      <top style="medium"/>
      <bottom style="medium"/>
    </border>
    <border>
      <left/>
      <right style="medium"/>
      <top style="medium"/>
      <bottom style="medium"/>
    </border>
    <border>
      <left style="double">
        <color indexed="50"/>
      </left>
      <right style="double">
        <color indexed="50"/>
      </right>
      <top style="double">
        <color indexed="50"/>
      </top>
      <bottom style="double">
        <color indexed="50"/>
      </bottom>
    </border>
    <border>
      <left style="double">
        <color theme="7" tint="-0.24993999302387238"/>
      </left>
      <right>
        <color indexed="63"/>
      </right>
      <top>
        <color indexed="63"/>
      </top>
      <bottom>
        <color indexed="63"/>
      </bottom>
    </border>
    <border>
      <left>
        <color indexed="63"/>
      </left>
      <right>
        <color indexed="63"/>
      </right>
      <top style="double">
        <color theme="7" tint="-0.24993999302387238"/>
      </top>
      <bottom>
        <color indexed="63"/>
      </bottom>
    </border>
    <border>
      <left>
        <color indexed="63"/>
      </left>
      <right>
        <color indexed="63"/>
      </right>
      <top>
        <color indexed="63"/>
      </top>
      <bottom style="double">
        <color theme="7"/>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medium"/>
      <right/>
      <top style="medium"/>
      <bottom/>
    </border>
    <border>
      <left/>
      <right/>
      <top style="medium"/>
      <bottom/>
    </border>
    <border>
      <left/>
      <right style="medium"/>
      <top/>
      <bottom/>
    </border>
    <border>
      <left>
        <color indexed="63"/>
      </left>
      <right style="double">
        <color theme="7" tint="-0.24993999302387238"/>
      </right>
      <top style="double">
        <color theme="7" tint="-0.24993999302387238"/>
      </top>
      <bottom>
        <color indexed="63"/>
      </bottom>
    </border>
    <border>
      <left>
        <color indexed="63"/>
      </left>
      <right style="double">
        <color theme="7" tint="-0.24993999302387238"/>
      </right>
      <top>
        <color indexed="63"/>
      </top>
      <bottom>
        <color indexed="63"/>
      </bottom>
    </border>
    <border>
      <left/>
      <right style="medium"/>
      <top style="medium"/>
      <bottom/>
    </border>
    <border>
      <left style="medium"/>
      <right/>
      <top/>
      <bottom/>
    </border>
    <border>
      <left style="medium"/>
      <right/>
      <top/>
      <bottom style="medium"/>
    </border>
    <border>
      <left/>
      <right style="medium"/>
      <top/>
      <bottom style="medium"/>
    </border>
    <border>
      <left/>
      <right/>
      <top/>
      <bottom style="medium"/>
    </border>
    <border>
      <left style="double">
        <color theme="7" tint="-0.24993999302387238"/>
      </left>
      <right style="double">
        <color theme="7" tint="-0.24993999302387238"/>
      </right>
      <top style="double">
        <color theme="7"/>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1046">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5" fillId="38" borderId="11" xfId="0" applyFont="1" applyFill="1" applyBorder="1" applyAlignment="1" applyProtection="1">
      <alignment horizontal="justify" vertical="center" wrapText="1"/>
      <protection/>
    </xf>
    <xf numFmtId="2" fontId="5" fillId="38" borderId="11" xfId="0" applyNumberFormat="1"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0" borderId="0" xfId="0" applyAlignment="1" applyProtection="1">
      <alignment/>
      <protection/>
    </xf>
    <xf numFmtId="0" fontId="2" fillId="14" borderId="12" xfId="0" applyFont="1" applyFill="1" applyBorder="1" applyAlignment="1" applyProtection="1">
      <alignment horizontal="center" vertical="center" wrapText="1"/>
      <protection/>
    </xf>
    <xf numFmtId="0" fontId="2" fillId="0" borderId="13" xfId="0" applyFont="1" applyBorder="1" applyAlignment="1" applyProtection="1">
      <alignment horizontal="left" vertical="center" wrapText="1"/>
      <protection/>
    </xf>
    <xf numFmtId="0" fontId="2" fillId="14" borderId="12" xfId="0" applyFont="1" applyFill="1" applyBorder="1" applyAlignment="1" applyProtection="1">
      <alignment horizontal="center" vertical="center"/>
      <protection/>
    </xf>
    <xf numFmtId="0" fontId="2" fillId="0" borderId="14" xfId="0" applyFont="1" applyBorder="1" applyAlignment="1">
      <alignment horizontal="center" vertical="center"/>
    </xf>
    <xf numFmtId="0" fontId="2" fillId="14" borderId="15" xfId="0" applyFont="1" applyFill="1" applyBorder="1" applyAlignment="1" applyProtection="1">
      <alignment horizontal="center" vertical="center" wrapText="1"/>
      <protection/>
    </xf>
    <xf numFmtId="0" fontId="2" fillId="14" borderId="15" xfId="0" applyFont="1" applyFill="1" applyBorder="1" applyAlignment="1" applyProtection="1">
      <alignment horizontal="center" vertical="center"/>
      <protection/>
    </xf>
    <xf numFmtId="0" fontId="0" fillId="38" borderId="0" xfId="0" applyFill="1" applyAlignment="1" applyProtection="1">
      <alignment/>
      <protection/>
    </xf>
    <xf numFmtId="0" fontId="0" fillId="38" borderId="12" xfId="0" applyFill="1" applyBorder="1" applyAlignment="1" applyProtection="1">
      <alignment horizontal="center" vertical="center"/>
      <protection/>
    </xf>
    <xf numFmtId="0" fontId="0" fillId="0" borderId="0" xfId="0" applyAlignment="1" applyProtection="1">
      <alignment horizontal="center"/>
      <protection/>
    </xf>
    <xf numFmtId="0" fontId="0" fillId="0" borderId="0" xfId="0" applyFill="1" applyAlignment="1" applyProtection="1">
      <alignment/>
      <protection/>
    </xf>
    <xf numFmtId="0" fontId="72" fillId="38" borderId="0" xfId="0" applyFont="1" applyFill="1" applyAlignment="1" applyProtection="1">
      <alignment/>
      <protection/>
    </xf>
    <xf numFmtId="0" fontId="73"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protection/>
    </xf>
    <xf numFmtId="0" fontId="5" fillId="38" borderId="12" xfId="0" applyFont="1" applyFill="1" applyBorder="1" applyAlignment="1" applyProtection="1">
      <alignment horizontal="center" vertical="center" wrapText="1"/>
      <protection/>
    </xf>
    <xf numFmtId="0" fontId="5" fillId="38" borderId="0" xfId="0" applyFont="1" applyFill="1" applyBorder="1" applyAlignment="1" applyProtection="1">
      <alignment horizontal="center" vertical="center" wrapText="1"/>
      <protection/>
    </xf>
    <xf numFmtId="0" fontId="73" fillId="38" borderId="0" xfId="0" applyFont="1" applyFill="1" applyBorder="1" applyAlignment="1" applyProtection="1">
      <alignment horizontal="center" vertical="center" wrapText="1"/>
      <protection/>
    </xf>
    <xf numFmtId="0" fontId="74" fillId="38" borderId="0" xfId="0" applyFont="1" applyFill="1" applyAlignment="1" applyProtection="1">
      <alignment/>
      <protection/>
    </xf>
    <xf numFmtId="0" fontId="0" fillId="38" borderId="12" xfId="0" applyFill="1" applyBorder="1" applyAlignment="1" applyProtection="1">
      <alignment horizontal="center" vertical="center" wrapText="1"/>
      <protection/>
    </xf>
    <xf numFmtId="0" fontId="0" fillId="38" borderId="12" xfId="0" applyFont="1" applyFill="1" applyBorder="1" applyAlignment="1" applyProtection="1">
      <alignment horizontal="center" vertical="center"/>
      <protection/>
    </xf>
    <xf numFmtId="0" fontId="0"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NumberFormat="1" applyFont="1" applyFill="1" applyBorder="1" applyAlignment="1" applyProtection="1">
      <alignment horizontal="center" vertical="center" wrapText="1"/>
      <protection/>
    </xf>
    <xf numFmtId="2" fontId="5" fillId="38" borderId="11" xfId="0" applyNumberFormat="1" applyFont="1" applyFill="1" applyBorder="1" applyAlignment="1" applyProtection="1">
      <alignment horizontal="justify" vertical="center" wrapText="1"/>
      <protection/>
    </xf>
    <xf numFmtId="0" fontId="9"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vertical="center" wrapText="1"/>
      <protection/>
    </xf>
    <xf numFmtId="2" fontId="9" fillId="38" borderId="11" xfId="0" applyNumberFormat="1" applyFont="1" applyFill="1" applyBorder="1" applyAlignment="1" applyProtection="1">
      <alignment horizontal="justify" vertical="center" wrapText="1"/>
      <protection/>
    </xf>
    <xf numFmtId="0" fontId="5" fillId="38" borderId="11" xfId="0" applyNumberFormat="1" applyFont="1" applyFill="1" applyBorder="1" applyAlignment="1" applyProtection="1">
      <alignment horizontal="justify" vertical="center" wrapText="1"/>
      <protection/>
    </xf>
    <xf numFmtId="0" fontId="13" fillId="38" borderId="0" xfId="0" applyFont="1" applyFill="1" applyAlignment="1">
      <alignment horizontal="justify" vertical="center" wrapText="1"/>
    </xf>
    <xf numFmtId="0" fontId="5" fillId="38" borderId="16" xfId="0" applyFont="1" applyFill="1" applyBorder="1" applyAlignment="1" applyProtection="1">
      <alignment horizontal="justify" vertical="center" wrapText="1"/>
      <protection/>
    </xf>
    <xf numFmtId="0" fontId="5" fillId="38" borderId="0" xfId="0" applyFont="1" applyFill="1" applyBorder="1" applyAlignment="1" applyProtection="1">
      <alignment horizontal="justify" vertical="center" wrapText="1"/>
      <protection/>
    </xf>
    <xf numFmtId="0" fontId="73"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2" fillId="14"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2" fillId="14"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0" fillId="38" borderId="0" xfId="0" applyFill="1" applyAlignment="1" applyProtection="1">
      <alignment horizontal="center" vertical="center"/>
      <protection/>
    </xf>
    <xf numFmtId="0" fontId="2" fillId="14" borderId="12" xfId="0" applyFont="1" applyFill="1" applyBorder="1" applyAlignment="1" applyProtection="1">
      <alignment horizontal="center" vertical="center" wrapText="1"/>
      <protection/>
    </xf>
    <xf numFmtId="0" fontId="2" fillId="0" borderId="14" xfId="0" applyFont="1" applyBorder="1" applyAlignment="1" applyProtection="1">
      <alignment horizontal="center"/>
      <protection/>
    </xf>
    <xf numFmtId="0" fontId="2" fillId="14" borderId="12" xfId="0" applyFont="1" applyFill="1" applyBorder="1" applyAlignment="1" applyProtection="1">
      <alignment horizontal="center"/>
      <protection/>
    </xf>
    <xf numFmtId="0" fontId="5" fillId="38" borderId="12" xfId="0" applyFont="1" applyFill="1" applyBorder="1" applyAlignment="1" applyProtection="1">
      <alignment horizontal="center" vertical="center" wrapText="1"/>
      <protection/>
    </xf>
    <xf numFmtId="0" fontId="5" fillId="38" borderId="17" xfId="0" applyFont="1" applyFill="1" applyBorder="1" applyAlignment="1" applyProtection="1">
      <alignment horizontal="justify" vertical="center" wrapText="1"/>
      <protection/>
    </xf>
    <xf numFmtId="0" fontId="0" fillId="38" borderId="0" xfId="0" applyFont="1" applyFill="1" applyAlignment="1" applyProtection="1">
      <alignment/>
      <protection/>
    </xf>
    <xf numFmtId="0" fontId="0" fillId="0" borderId="0" xfId="0" applyAlignment="1">
      <alignment horizontal="center" vertical="center"/>
    </xf>
    <xf numFmtId="0" fontId="0" fillId="0" borderId="0" xfId="0" applyFill="1" applyBorder="1" applyAlignment="1" applyProtection="1">
      <alignment/>
      <protection/>
    </xf>
    <xf numFmtId="0" fontId="5" fillId="38" borderId="11" xfId="0" applyFont="1" applyFill="1" applyBorder="1" applyAlignment="1" applyProtection="1">
      <alignment horizontal="justify" vertical="center" wrapText="1"/>
      <protection/>
    </xf>
    <xf numFmtId="0" fontId="0" fillId="0" borderId="0" xfId="0" applyAlignment="1" applyProtection="1">
      <alignment wrapText="1"/>
      <protection/>
    </xf>
    <xf numFmtId="0" fontId="0" fillId="0" borderId="0" xfId="0" applyAlignment="1">
      <alignment horizontal="center" vertical="center" wrapText="1"/>
    </xf>
    <xf numFmtId="0" fontId="75" fillId="0" borderId="18" xfId="0" applyFont="1" applyBorder="1" applyAlignment="1" applyProtection="1">
      <alignment horizontal="center" vertical="center"/>
      <protection/>
    </xf>
    <xf numFmtId="0" fontId="75"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0" fillId="0" borderId="0" xfId="0" applyFill="1" applyBorder="1" applyAlignment="1" applyProtection="1">
      <alignment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2" fontId="5" fillId="0" borderId="11" xfId="0" applyNumberFormat="1" applyFont="1" applyFill="1" applyBorder="1" applyAlignment="1" applyProtection="1">
      <alignment horizontal="justify" vertical="center" wrapText="1"/>
      <protection/>
    </xf>
    <xf numFmtId="0" fontId="5" fillId="0" borderId="11" xfId="0" applyFont="1" applyFill="1" applyBorder="1" applyAlignment="1" applyProtection="1">
      <alignment horizontal="center" vertical="center" wrapText="1"/>
      <protection/>
    </xf>
    <xf numFmtId="14" fontId="5" fillId="39" borderId="12" xfId="0"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center" vertical="center" wrapText="1"/>
      <protection/>
    </xf>
    <xf numFmtId="0" fontId="5" fillId="39" borderId="12" xfId="0" applyFont="1" applyFill="1" applyBorder="1" applyAlignment="1" applyProtection="1">
      <alignment horizontal="justify" vertical="center" wrapText="1"/>
      <protection/>
    </xf>
    <xf numFmtId="180" fontId="5" fillId="39" borderId="12" xfId="0" applyNumberFormat="1" applyFont="1" applyFill="1" applyBorder="1" applyAlignment="1" applyProtection="1">
      <alignment horizontal="center" vertical="center" wrapText="1"/>
      <protection/>
    </xf>
    <xf numFmtId="0" fontId="0" fillId="39" borderId="0" xfId="0" applyFont="1" applyFill="1" applyAlignment="1" applyProtection="1">
      <alignment/>
      <protection/>
    </xf>
    <xf numFmtId="0" fontId="5" fillId="39" borderId="12" xfId="58" applyFont="1" applyFill="1" applyBorder="1" applyAlignment="1" applyProtection="1">
      <alignment horizontal="justify" vertical="center" wrapText="1"/>
      <protection/>
    </xf>
    <xf numFmtId="0" fontId="0" fillId="39" borderId="0" xfId="0" applyFill="1" applyAlignment="1" applyProtection="1">
      <alignment/>
      <protection/>
    </xf>
    <xf numFmtId="14" fontId="73" fillId="39" borderId="12" xfId="57" applyNumberFormat="1" applyFont="1" applyFill="1" applyBorder="1" applyAlignment="1" applyProtection="1">
      <alignment horizontal="center" vertical="center"/>
      <protection/>
    </xf>
    <xf numFmtId="14" fontId="5" fillId="39" borderId="12" xfId="0" applyNumberFormat="1" applyFont="1" applyFill="1" applyBorder="1" applyAlignment="1" applyProtection="1">
      <alignment horizontal="justify" vertical="center" wrapText="1"/>
      <protection/>
    </xf>
    <xf numFmtId="0" fontId="0" fillId="39" borderId="0" xfId="0" applyFill="1" applyAlignment="1" applyProtection="1">
      <alignment horizontal="center" vertical="center"/>
      <protection/>
    </xf>
    <xf numFmtId="0" fontId="5" fillId="38" borderId="15" xfId="0" applyFont="1" applyFill="1" applyBorder="1" applyAlignment="1" applyProtection="1">
      <alignment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0" fillId="39" borderId="12" xfId="0" applyFont="1" applyFill="1" applyBorder="1" applyAlignment="1" applyProtection="1">
      <alignment horizontal="center" vertical="center"/>
      <protection/>
    </xf>
    <xf numFmtId="0" fontId="0" fillId="39" borderId="0" xfId="0" applyFill="1" applyAlignment="1">
      <alignment horizontal="center" vertical="center"/>
    </xf>
    <xf numFmtId="0" fontId="5" fillId="39" borderId="11" xfId="0"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0" fontId="5" fillId="39" borderId="11" xfId="0" applyNumberFormat="1" applyFont="1" applyFill="1" applyBorder="1" applyAlignment="1" applyProtection="1">
      <alignment horizontal="justify" vertical="center" wrapText="1"/>
      <protection/>
    </xf>
    <xf numFmtId="0" fontId="0" fillId="39" borderId="12" xfId="0" applyFill="1" applyBorder="1" applyAlignment="1" applyProtection="1">
      <alignment horizontal="center" vertical="center"/>
      <protection/>
    </xf>
    <xf numFmtId="0" fontId="0" fillId="39" borderId="12" xfId="0" applyFont="1" applyFill="1" applyBorder="1" applyAlignment="1" applyProtection="1">
      <alignment horizontal="center" vertical="center" wrapText="1"/>
      <protection/>
    </xf>
    <xf numFmtId="2" fontId="5" fillId="39" borderId="11" xfId="0" applyNumberFormat="1" applyFont="1" applyFill="1" applyBorder="1" applyAlignment="1" applyProtection="1">
      <alignment horizontal="justify" vertical="center" wrapText="1"/>
      <protection/>
    </xf>
    <xf numFmtId="0" fontId="5" fillId="39" borderId="17" xfId="0" applyFont="1" applyFill="1" applyBorder="1" applyAlignment="1" applyProtection="1">
      <alignment horizontal="justify" vertical="center" wrapText="1"/>
      <protection/>
    </xf>
    <xf numFmtId="0" fontId="5" fillId="39" borderId="0" xfId="0" applyFont="1" applyFill="1" applyBorder="1" applyAlignment="1" applyProtection="1">
      <alignment horizontal="center" vertical="center" wrapText="1"/>
      <protection/>
    </xf>
    <xf numFmtId="0" fontId="9" fillId="39" borderId="11" xfId="0" applyFont="1" applyFill="1" applyBorder="1" applyAlignment="1" applyProtection="1">
      <alignment horizontal="center" vertical="center" wrapText="1"/>
      <protection/>
    </xf>
    <xf numFmtId="0" fontId="5" fillId="39" borderId="16" xfId="0" applyFont="1" applyFill="1" applyBorder="1" applyAlignment="1" applyProtection="1">
      <alignment horizontal="justify" vertical="center" wrapText="1"/>
      <protection/>
    </xf>
    <xf numFmtId="0" fontId="5" fillId="39" borderId="0" xfId="0" applyFont="1" applyFill="1" applyBorder="1" applyAlignment="1" applyProtection="1">
      <alignment horizontal="justify" vertical="center" wrapText="1"/>
      <protection/>
    </xf>
    <xf numFmtId="0" fontId="5" fillId="39" borderId="0" xfId="0" applyFont="1" applyFill="1" applyAlignment="1" applyProtection="1">
      <alignment horizontal="justify" vertical="center" wrapText="1"/>
      <protection/>
    </xf>
    <xf numFmtId="0" fontId="0" fillId="39" borderId="0" xfId="0" applyFill="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5" fillId="38" borderId="11" xfId="0" applyFont="1" applyFill="1" applyBorder="1" applyAlignment="1" applyProtection="1">
      <alignment horizontal="justify" vertical="center" wrapText="1"/>
      <protection/>
    </xf>
    <xf numFmtId="0" fontId="14" fillId="38" borderId="11" xfId="0" applyFont="1" applyFill="1" applyBorder="1" applyAlignment="1" applyProtection="1">
      <alignment horizontal="justify" vertical="center" wrapText="1"/>
      <protection/>
    </xf>
    <xf numFmtId="0" fontId="13" fillId="38" borderId="0" xfId="0" applyFont="1" applyFill="1" applyAlignment="1">
      <alignment vertical="center" wrapText="1"/>
    </xf>
    <xf numFmtId="0" fontId="5" fillId="38" borderId="11" xfId="0" applyFont="1" applyFill="1" applyBorder="1" applyAlignment="1" applyProtection="1">
      <alignment horizontal="left" vertical="center" wrapText="1"/>
      <protection/>
    </xf>
    <xf numFmtId="0" fontId="0" fillId="38" borderId="0" xfId="0" applyFill="1" applyAlignment="1">
      <alignment horizontal="center" vertical="center"/>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73" fillId="38" borderId="15" xfId="57"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6" fillId="38" borderId="11" xfId="0" applyFont="1" applyFill="1" applyBorder="1" applyAlignment="1" applyProtection="1">
      <alignment horizontal="center" vertical="center" wrapText="1"/>
      <protection/>
    </xf>
    <xf numFmtId="0" fontId="15" fillId="38" borderId="11" xfId="0" applyFont="1" applyFill="1" applyBorder="1" applyAlignment="1" applyProtection="1">
      <alignment horizontal="center" vertical="center" wrapText="1"/>
      <protection/>
    </xf>
    <xf numFmtId="0" fontId="18" fillId="38" borderId="21" xfId="0" applyFont="1" applyFill="1" applyBorder="1" applyAlignment="1">
      <alignment horizontal="center" vertical="center" wrapText="1"/>
    </xf>
    <xf numFmtId="0" fontId="16" fillId="38" borderId="11" xfId="0" applyFont="1" applyFill="1" applyBorder="1" applyAlignment="1" applyProtection="1">
      <alignment horizontal="justify" vertical="center" wrapText="1"/>
      <protection/>
    </xf>
    <xf numFmtId="0" fontId="14" fillId="38" borderId="11" xfId="0" applyFont="1" applyFill="1" applyBorder="1" applyAlignment="1" applyProtection="1">
      <alignment horizontal="center" vertical="center" wrapText="1"/>
      <protection/>
    </xf>
    <xf numFmtId="0" fontId="16" fillId="38" borderId="0" xfId="0" applyFont="1" applyFill="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2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9" fontId="0" fillId="38" borderId="0" xfId="0" applyNumberFormat="1" applyFill="1" applyAlignment="1" applyProtection="1">
      <alignment/>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19" borderId="12" xfId="0" applyFont="1" applyFill="1" applyBorder="1" applyAlignment="1" applyProtection="1">
      <alignment horizontal="justify" vertical="center" wrapText="1"/>
      <protection/>
    </xf>
    <xf numFmtId="180" fontId="5" fillId="19" borderId="12" xfId="0" applyNumberFormat="1" applyFont="1" applyFill="1" applyBorder="1" applyAlignment="1" applyProtection="1">
      <alignment horizontal="center" vertical="center" wrapText="1"/>
      <protection/>
    </xf>
    <xf numFmtId="0" fontId="5" fillId="19" borderId="12" xfId="0" applyFont="1" applyFill="1" applyBorder="1" applyAlignment="1" applyProtection="1">
      <alignment horizontal="center" vertical="center" wrapText="1"/>
      <protection/>
    </xf>
    <xf numFmtId="0" fontId="2" fillId="19" borderId="12" xfId="0" applyFont="1" applyFill="1" applyBorder="1" applyAlignment="1" applyProtection="1">
      <alignment horizontal="center" vertical="center" wrapText="1"/>
      <protection/>
    </xf>
    <xf numFmtId="14" fontId="2" fillId="19" borderId="12"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14" fontId="73" fillId="19" borderId="12" xfId="57" applyNumberFormat="1" applyFont="1" applyFill="1" applyBorder="1" applyAlignment="1" applyProtection="1">
      <alignment horizontal="center" vertical="center"/>
      <protection/>
    </xf>
    <xf numFmtId="0" fontId="73" fillId="19" borderId="12" xfId="57" applyFont="1" applyFill="1" applyBorder="1" applyAlignment="1" applyProtection="1">
      <alignment horizontal="center" vertical="center"/>
      <protection/>
    </xf>
    <xf numFmtId="14" fontId="5" fillId="19" borderId="12" xfId="0" applyNumberFormat="1"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14" fontId="5" fillId="19" borderId="12" xfId="0" applyNumberFormat="1" applyFont="1" applyFill="1" applyBorder="1" applyAlignment="1" applyProtection="1">
      <alignment horizontal="justify" vertical="center" wrapText="1"/>
      <protection/>
    </xf>
    <xf numFmtId="14" fontId="2" fillId="19" borderId="12" xfId="0" applyNumberFormat="1" applyFont="1" applyFill="1" applyBorder="1" applyAlignment="1" applyProtection="1">
      <alignment horizontal="justify" vertical="center" wrapText="1"/>
      <protection/>
    </xf>
    <xf numFmtId="14" fontId="73" fillId="19" borderId="15" xfId="57" applyNumberFormat="1" applyFont="1" applyFill="1" applyBorder="1" applyAlignment="1" applyProtection="1">
      <alignment horizontal="center" vertical="center"/>
      <protection/>
    </xf>
    <xf numFmtId="14" fontId="5" fillId="19" borderId="15" xfId="0" applyNumberFormat="1" applyFont="1" applyFill="1" applyBorder="1" applyAlignment="1" applyProtection="1">
      <alignment horizontal="center" vertical="center" wrapText="1"/>
      <protection/>
    </xf>
    <xf numFmtId="0" fontId="73" fillId="19" borderId="15" xfId="57" applyFont="1" applyFill="1" applyBorder="1" applyAlignment="1" applyProtection="1">
      <alignment horizontal="center" vertical="center"/>
      <protection/>
    </xf>
    <xf numFmtId="14" fontId="5" fillId="19" borderId="12" xfId="57" applyNumberFormat="1" applyFont="1" applyFill="1" applyBorder="1" applyAlignment="1" applyProtection="1">
      <alignment horizontal="center" vertical="center"/>
      <protection/>
    </xf>
    <xf numFmtId="0" fontId="5" fillId="19" borderId="15" xfId="0" applyFont="1" applyFill="1" applyBorder="1" applyAlignment="1" applyProtection="1">
      <alignment horizontal="justify" vertical="center" wrapText="1"/>
      <protection/>
    </xf>
    <xf numFmtId="0" fontId="72" fillId="19" borderId="0" xfId="0" applyFont="1" applyFill="1" applyAlignment="1" applyProtection="1">
      <alignment/>
      <protection/>
    </xf>
    <xf numFmtId="180" fontId="5" fillId="19" borderId="15" xfId="0" applyNumberFormat="1" applyFont="1" applyFill="1" applyBorder="1" applyAlignment="1" applyProtection="1">
      <alignment horizontal="center" vertical="center" wrapText="1"/>
      <protection/>
    </xf>
    <xf numFmtId="0" fontId="5" fillId="19" borderId="15" xfId="59" applyFont="1" applyFill="1" applyBorder="1" applyAlignment="1" applyProtection="1">
      <alignment horizontal="justify" vertical="center" wrapText="1"/>
      <protection locked="0"/>
    </xf>
    <xf numFmtId="0" fontId="2" fillId="19" borderId="15" xfId="0" applyFont="1" applyFill="1" applyBorder="1" applyAlignment="1" applyProtection="1">
      <alignment horizontal="center" vertical="center" wrapText="1"/>
      <protection/>
    </xf>
    <xf numFmtId="14" fontId="2" fillId="19" borderId="15" xfId="0" applyNumberFormat="1" applyFont="1" applyFill="1" applyBorder="1" applyAlignment="1" applyProtection="1">
      <alignment horizontal="center" vertical="center" wrapText="1"/>
      <protection/>
    </xf>
    <xf numFmtId="0" fontId="73" fillId="19" borderId="23" xfId="57" applyFont="1" applyFill="1" applyBorder="1" applyAlignment="1" applyProtection="1">
      <alignment horizontal="center" vertical="center"/>
      <protection/>
    </xf>
    <xf numFmtId="14" fontId="73" fillId="19" borderId="23" xfId="57" applyNumberFormat="1" applyFont="1" applyFill="1" applyBorder="1" applyAlignment="1" applyProtection="1">
      <alignment horizontal="center" vertical="center"/>
      <protection/>
    </xf>
    <xf numFmtId="0" fontId="5" fillId="19" borderId="23" xfId="0" applyFont="1" applyFill="1" applyBorder="1" applyAlignment="1" applyProtection="1">
      <alignment horizontal="center" vertical="center" wrapText="1"/>
      <protection/>
    </xf>
    <xf numFmtId="0" fontId="73" fillId="19" borderId="23" xfId="57" applyFont="1" applyFill="1" applyBorder="1" applyAlignment="1" applyProtection="1">
      <alignment horizontal="left" vertical="center" wrapText="1"/>
      <protection/>
    </xf>
    <xf numFmtId="0" fontId="73" fillId="19" borderId="23" xfId="57" applyFont="1" applyFill="1" applyBorder="1" applyAlignment="1" applyProtection="1">
      <alignment horizontal="center" vertical="center" wrapText="1"/>
      <protection/>
    </xf>
    <xf numFmtId="0" fontId="5" fillId="19" borderId="23" xfId="59" applyFont="1" applyFill="1" applyBorder="1" applyAlignment="1" applyProtection="1">
      <alignment horizontal="justify" vertical="center" wrapText="1"/>
      <protection locked="0"/>
    </xf>
    <xf numFmtId="0" fontId="76" fillId="19" borderId="23" xfId="57" applyFont="1" applyFill="1" applyBorder="1" applyAlignment="1" applyProtection="1">
      <alignment horizontal="center" vertical="center"/>
      <protection/>
    </xf>
    <xf numFmtId="0" fontId="76" fillId="19" borderId="23" xfId="57" applyFont="1" applyFill="1" applyBorder="1" applyAlignment="1" applyProtection="1">
      <alignment horizontal="center" vertical="center" wrapText="1"/>
      <protection/>
    </xf>
    <xf numFmtId="14" fontId="76" fillId="19" borderId="23" xfId="57" applyNumberFormat="1"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19" borderId="0" xfId="0" applyFill="1" applyAlignment="1" applyProtection="1">
      <alignment horizontal="center" vertical="center"/>
      <protection/>
    </xf>
    <xf numFmtId="0" fontId="0" fillId="39" borderId="0" xfId="0" applyFont="1" applyFill="1" applyAlignment="1" applyProtection="1">
      <alignment horizontal="center" vertical="center"/>
      <protection/>
    </xf>
    <xf numFmtId="0" fontId="72" fillId="38" borderId="0" xfId="0" applyFont="1" applyFill="1" applyAlignment="1" applyProtection="1">
      <alignment horizontal="center" vertical="center"/>
      <protection/>
    </xf>
    <xf numFmtId="0" fontId="72" fillId="19" borderId="0" xfId="0" applyFont="1" applyFill="1" applyAlignment="1" applyProtection="1">
      <alignment horizontal="center" vertical="center"/>
      <protection/>
    </xf>
    <xf numFmtId="0" fontId="4" fillId="38" borderId="0" xfId="0" applyFont="1" applyFill="1" applyAlignment="1" applyProtection="1">
      <alignment horizontal="center" vertical="center"/>
      <protection/>
    </xf>
    <xf numFmtId="0" fontId="0" fillId="38" borderId="0" xfId="0" applyFont="1" applyFill="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5"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horizontal="center" vertical="center" wrapText="1"/>
      <protection/>
    </xf>
    <xf numFmtId="0" fontId="17"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2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1" xfId="57" applyFont="1" applyFill="1" applyBorder="1" applyAlignment="1" applyProtection="1">
      <alignment horizontal="center" vertical="center" wrapText="1"/>
      <protection/>
    </xf>
    <xf numFmtId="0" fontId="5" fillId="38" borderId="11" xfId="57" applyFont="1" applyFill="1" applyBorder="1" applyAlignment="1" applyProtection="1">
      <alignment horizontal="justify" vertical="center" wrapText="1"/>
      <protection/>
    </xf>
    <xf numFmtId="0" fontId="13" fillId="38" borderId="0" xfId="0" applyFont="1" applyFill="1" applyAlignment="1">
      <alignment horizontal="justify" vertical="center"/>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16" fillId="38" borderId="11" xfId="0" applyNumberFormat="1" applyFont="1" applyFill="1" applyBorder="1" applyAlignment="1" applyProtection="1">
      <alignment horizontal="justify" vertical="center" wrapText="1"/>
      <protection/>
    </xf>
    <xf numFmtId="9" fontId="0" fillId="0" borderId="0" xfId="0" applyNumberFormat="1" applyAlignment="1" applyProtection="1">
      <alignment/>
      <protection/>
    </xf>
    <xf numFmtId="9" fontId="5" fillId="19" borderId="12" xfId="59" applyNumberFormat="1" applyFont="1" applyFill="1" applyBorder="1" applyAlignment="1" applyProtection="1">
      <alignment horizontal="center" vertical="center" wrapText="1"/>
      <protection/>
    </xf>
    <xf numFmtId="0" fontId="5" fillId="19" borderId="12" xfId="0" applyFont="1" applyFill="1" applyBorder="1" applyAlignment="1" applyProtection="1">
      <alignment horizontal="center" vertical="center" wrapText="1"/>
      <protection/>
    </xf>
    <xf numFmtId="9" fontId="73" fillId="38" borderId="15" xfId="61" applyNumberFormat="1" applyFont="1" applyFill="1" applyBorder="1" applyAlignment="1" applyProtection="1">
      <alignment horizontal="center" vertical="center"/>
      <protection locked="0"/>
    </xf>
    <xf numFmtId="0" fontId="0" fillId="38" borderId="0" xfId="0" applyFill="1" applyAlignment="1" applyProtection="1">
      <alignment/>
      <protection/>
    </xf>
    <xf numFmtId="0" fontId="0" fillId="38" borderId="0" xfId="0" applyFill="1" applyAlignment="1" applyProtection="1">
      <alignment horizontal="center" vertical="center"/>
      <protection/>
    </xf>
    <xf numFmtId="9" fontId="73" fillId="38" borderId="23" xfId="57" applyNumberFormat="1" applyFont="1" applyFill="1" applyBorder="1" applyAlignment="1" applyProtection="1">
      <alignment horizontal="center" vertical="center"/>
      <protection/>
    </xf>
    <xf numFmtId="0" fontId="0" fillId="40" borderId="0" xfId="0" applyFill="1" applyAlignment="1" applyProtection="1">
      <alignment horizontal="center" vertical="center"/>
      <protection/>
    </xf>
    <xf numFmtId="0" fontId="0" fillId="40" borderId="0" xfId="0" applyFill="1" applyAlignment="1" applyProtection="1">
      <alignment/>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73" fillId="28" borderId="12" xfId="57" applyFont="1" applyFill="1" applyBorder="1" applyAlignment="1" applyProtection="1">
      <alignment horizontal="center" vertical="center"/>
      <protection/>
    </xf>
    <xf numFmtId="14" fontId="73" fillId="28" borderId="15" xfId="57" applyNumberFormat="1" applyFont="1" applyFill="1" applyBorder="1" applyAlignment="1" applyProtection="1">
      <alignment horizontal="center" vertical="center"/>
      <protection/>
    </xf>
    <xf numFmtId="14" fontId="5" fillId="28" borderId="15" xfId="0" applyNumberFormat="1" applyFont="1" applyFill="1" applyBorder="1" applyAlignment="1" applyProtection="1">
      <alignment horizontal="center" vertical="center" wrapText="1"/>
      <protection/>
    </xf>
    <xf numFmtId="0" fontId="5" fillId="28" borderId="12" xfId="0" applyFont="1" applyFill="1" applyBorder="1" applyAlignment="1" applyProtection="1">
      <alignment horizontal="center" vertical="center" wrapText="1"/>
      <protection/>
    </xf>
    <xf numFmtId="0" fontId="5" fillId="28" borderId="15" xfId="0" applyFont="1" applyFill="1" applyBorder="1" applyAlignment="1" applyProtection="1">
      <alignment horizontal="justify" vertical="center" wrapText="1"/>
      <protection/>
    </xf>
    <xf numFmtId="0" fontId="5" fillId="28" borderId="15" xfId="0" applyFont="1" applyFill="1" applyBorder="1" applyAlignment="1" applyProtection="1">
      <alignment horizontal="center" vertical="center" wrapText="1"/>
      <protection/>
    </xf>
    <xf numFmtId="0" fontId="5" fillId="28" borderId="12" xfId="0" applyFont="1" applyFill="1" applyBorder="1" applyAlignment="1" applyProtection="1">
      <alignment horizontal="justify" vertical="center" wrapText="1"/>
      <protection/>
    </xf>
    <xf numFmtId="180" fontId="5" fillId="28" borderId="12" xfId="0" applyNumberFormat="1" applyFont="1" applyFill="1" applyBorder="1" applyAlignment="1" applyProtection="1">
      <alignment horizontal="center" vertical="center" wrapText="1"/>
      <protection/>
    </xf>
    <xf numFmtId="9" fontId="5" fillId="28" borderId="12" xfId="59" applyNumberFormat="1" applyFont="1" applyFill="1" applyBorder="1" applyAlignment="1" applyProtection="1">
      <alignment horizontal="center" vertical="center" wrapText="1"/>
      <protection/>
    </xf>
    <xf numFmtId="14" fontId="5" fillId="28" borderId="12" xfId="0" applyNumberFormat="1" applyFont="1" applyFill="1" applyBorder="1" applyAlignment="1" applyProtection="1">
      <alignment horizontal="center" vertical="center" wrapText="1"/>
      <protection/>
    </xf>
    <xf numFmtId="0" fontId="0" fillId="28" borderId="0" xfId="0" applyFill="1" applyAlignment="1" applyProtection="1">
      <alignment horizontal="center" vertical="center"/>
      <protection/>
    </xf>
    <xf numFmtId="0" fontId="0" fillId="28" borderId="0" xfId="0" applyFill="1" applyAlignment="1" applyProtection="1">
      <alignment/>
      <protection/>
    </xf>
    <xf numFmtId="14" fontId="73" fillId="28" borderId="12" xfId="57" applyNumberFormat="1" applyFont="1" applyFill="1" applyBorder="1" applyAlignment="1" applyProtection="1">
      <alignment horizontal="center" vertical="center"/>
      <protection/>
    </xf>
    <xf numFmtId="0" fontId="5" fillId="28" borderId="12" xfId="0" applyNumberFormat="1" applyFont="1" applyFill="1" applyBorder="1" applyAlignment="1" applyProtection="1">
      <alignment horizontal="center" vertical="center" wrapText="1"/>
      <protection/>
    </xf>
    <xf numFmtId="0" fontId="5" fillId="28" borderId="12" xfId="0" applyNumberFormat="1" applyFont="1" applyFill="1" applyBorder="1" applyAlignment="1" applyProtection="1">
      <alignment horizontal="justify" vertical="center" wrapText="1"/>
      <protection/>
    </xf>
    <xf numFmtId="0" fontId="5" fillId="28" borderId="12" xfId="59" applyNumberFormat="1" applyFont="1" applyFill="1" applyBorder="1" applyAlignment="1" applyProtection="1">
      <alignment horizontal="justify" vertical="center" wrapText="1"/>
      <protection/>
    </xf>
    <xf numFmtId="9" fontId="0" fillId="28" borderId="0" xfId="0" applyNumberFormat="1" applyFill="1" applyAlignment="1" applyProtection="1">
      <alignment/>
      <protection/>
    </xf>
    <xf numFmtId="0" fontId="73" fillId="28" borderId="15" xfId="57" applyFont="1" applyFill="1" applyBorder="1" applyAlignment="1" applyProtection="1">
      <alignment horizontal="center" vertical="center"/>
      <protection/>
    </xf>
    <xf numFmtId="0" fontId="4" fillId="28" borderId="0" xfId="0" applyFont="1" applyFill="1" applyAlignment="1" applyProtection="1">
      <alignment horizontal="center" vertical="center"/>
      <protection/>
    </xf>
    <xf numFmtId="0" fontId="5" fillId="28" borderId="12" xfId="0" applyFont="1" applyFill="1" applyBorder="1" applyAlignment="1" applyProtection="1">
      <alignment horizontal="left" vertical="center" wrapText="1"/>
      <protection/>
    </xf>
    <xf numFmtId="180" fontId="5" fillId="28" borderId="24" xfId="0" applyNumberFormat="1" applyFont="1" applyFill="1" applyBorder="1" applyAlignment="1" applyProtection="1">
      <alignment horizontal="center" vertical="center" wrapText="1"/>
      <protection/>
    </xf>
    <xf numFmtId="0" fontId="73" fillId="28" borderId="12" xfId="57" applyFont="1" applyFill="1" applyBorder="1" applyAlignment="1" applyProtection="1">
      <alignment horizontal="center" vertical="center" wrapText="1"/>
      <protection/>
    </xf>
    <xf numFmtId="0" fontId="5" fillId="28" borderId="12" xfId="59" applyFont="1" applyFill="1" applyBorder="1" applyAlignment="1" applyProtection="1">
      <alignment horizontal="left" vertical="center" wrapText="1"/>
      <protection/>
    </xf>
    <xf numFmtId="0" fontId="5" fillId="28" borderId="12" xfId="58" applyFont="1" applyFill="1" applyBorder="1" applyAlignment="1" applyProtection="1">
      <alignment horizontal="justify" vertical="center" wrapText="1"/>
      <protection locked="0"/>
    </xf>
    <xf numFmtId="0" fontId="5" fillId="28" borderId="12" xfId="59" applyFont="1" applyFill="1" applyBorder="1" applyAlignment="1" applyProtection="1">
      <alignment horizontal="justify" vertical="center" wrapText="1"/>
      <protection/>
    </xf>
    <xf numFmtId="14" fontId="73" fillId="28" borderId="23" xfId="57" applyNumberFormat="1" applyFont="1" applyFill="1" applyBorder="1" applyAlignment="1" applyProtection="1">
      <alignment horizontal="center" vertical="center"/>
      <protection/>
    </xf>
    <xf numFmtId="0" fontId="5" fillId="28" borderId="15" xfId="0" applyFont="1" applyFill="1" applyBorder="1" applyAlignment="1" applyProtection="1">
      <alignment vertical="center" wrapText="1"/>
      <protection/>
    </xf>
    <xf numFmtId="0" fontId="73" fillId="28" borderId="23" xfId="57" applyFont="1" applyFill="1" applyBorder="1" applyAlignment="1" applyProtection="1">
      <alignment horizontal="center" vertical="center" wrapText="1"/>
      <protection/>
    </xf>
    <xf numFmtId="9" fontId="73" fillId="28" borderId="23" xfId="57" applyNumberFormat="1" applyFont="1" applyFill="1" applyBorder="1" applyAlignment="1" applyProtection="1">
      <alignment horizontal="center" vertical="center" wrapText="1"/>
      <protection/>
    </xf>
    <xf numFmtId="180" fontId="5" fillId="28" borderId="15" xfId="0" applyNumberFormat="1" applyFont="1" applyFill="1" applyBorder="1" applyAlignment="1" applyProtection="1">
      <alignment horizontal="center" vertical="center" wrapText="1"/>
      <protection/>
    </xf>
    <xf numFmtId="9" fontId="73" fillId="28" borderId="15" xfId="61" applyNumberFormat="1" applyFont="1" applyFill="1" applyBorder="1" applyAlignment="1" applyProtection="1">
      <alignment horizontal="center" vertical="center"/>
      <protection locked="0"/>
    </xf>
    <xf numFmtId="0" fontId="5" fillId="28" borderId="15" xfId="59" applyFont="1" applyFill="1" applyBorder="1" applyAlignment="1" applyProtection="1">
      <alignment horizontal="justify" vertical="center" wrapText="1"/>
      <protection locked="0"/>
    </xf>
    <xf numFmtId="9" fontId="73" fillId="28" borderId="12" xfId="57" applyNumberFormat="1" applyFont="1" applyFill="1" applyBorder="1" applyAlignment="1" applyProtection="1">
      <alignment horizontal="center" vertical="center"/>
      <protection/>
    </xf>
    <xf numFmtId="0" fontId="2" fillId="39" borderId="12" xfId="0" applyFont="1" applyFill="1" applyBorder="1" applyAlignment="1" applyProtection="1">
      <alignment horizontal="center" vertical="center" wrapText="1"/>
      <protection/>
    </xf>
    <xf numFmtId="14" fontId="2" fillId="39" borderId="12" xfId="0" applyNumberFormat="1" applyFont="1" applyFill="1" applyBorder="1" applyAlignment="1" applyProtection="1">
      <alignment horizontal="center" vertical="center" wrapText="1"/>
      <protection/>
    </xf>
    <xf numFmtId="0" fontId="2" fillId="28" borderId="12" xfId="0" applyFont="1" applyFill="1" applyBorder="1" applyAlignment="1" applyProtection="1">
      <alignment horizontal="center" vertical="center" wrapText="1"/>
      <protection/>
    </xf>
    <xf numFmtId="14" fontId="2" fillId="28" borderId="12" xfId="0" applyNumberFormat="1" applyFont="1" applyFill="1" applyBorder="1" applyAlignment="1" applyProtection="1">
      <alignment horizontal="center" vertical="center" wrapText="1"/>
      <protection/>
    </xf>
    <xf numFmtId="0" fontId="0" fillId="9" borderId="0" xfId="0" applyFill="1" applyAlignment="1" applyProtection="1">
      <alignment/>
      <protection/>
    </xf>
    <xf numFmtId="0" fontId="5" fillId="38" borderId="12" xfId="0" applyFont="1" applyFill="1" applyBorder="1" applyAlignment="1" applyProtection="1">
      <alignment horizontal="center" vertical="center" wrapText="1"/>
      <protection/>
    </xf>
    <xf numFmtId="0" fontId="77" fillId="0" borderId="0" xfId="0" applyFont="1" applyAlignment="1" applyProtection="1">
      <alignment/>
      <protection/>
    </xf>
    <xf numFmtId="0" fontId="77" fillId="38" borderId="0" xfId="0" applyFont="1" applyFill="1" applyAlignment="1" applyProtection="1">
      <alignment/>
      <protection/>
    </xf>
    <xf numFmtId="0" fontId="77" fillId="39" borderId="0" xfId="0" applyFont="1" applyFill="1" applyAlignment="1" applyProtection="1">
      <alignment/>
      <protection/>
    </xf>
    <xf numFmtId="0" fontId="78" fillId="38" borderId="25" xfId="0" applyFont="1" applyFill="1" applyBorder="1" applyAlignment="1" applyProtection="1">
      <alignment horizontal="justify" vertical="center" wrapText="1"/>
      <protection/>
    </xf>
    <xf numFmtId="0" fontId="77" fillId="0" borderId="0" xfId="0" applyFont="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77" fillId="0" borderId="0" xfId="0" applyFont="1" applyAlignment="1" applyProtection="1">
      <alignment wrapText="1"/>
      <protection/>
    </xf>
    <xf numFmtId="0" fontId="77" fillId="38" borderId="0" xfId="0" applyFont="1" applyFill="1" applyAlignment="1" applyProtection="1">
      <alignment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center" vertical="center" wrapText="1"/>
      <protection/>
    </xf>
    <xf numFmtId="0" fontId="5" fillId="38" borderId="12" xfId="0" applyFont="1" applyFill="1" applyBorder="1" applyAlignment="1" applyProtection="1">
      <alignment horizontal="justify" vertical="center" wrapText="1"/>
      <protection/>
    </xf>
    <xf numFmtId="0" fontId="79" fillId="38" borderId="0" xfId="0" applyFont="1" applyFill="1" applyAlignment="1" applyProtection="1">
      <alignment horizontal="center" vertical="center"/>
      <protection/>
    </xf>
    <xf numFmtId="0" fontId="80" fillId="38" borderId="0" xfId="0" applyFont="1" applyFill="1" applyAlignment="1" applyProtection="1">
      <alignment horizontal="center" vertical="center"/>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0" fillId="38" borderId="0" xfId="0" applyFill="1" applyAlignment="1" applyProtection="1">
      <alignment/>
      <protection/>
    </xf>
    <xf numFmtId="0" fontId="4" fillId="38" borderId="0" xfId="0" applyFont="1" applyFill="1" applyAlignment="1" applyProtection="1">
      <alignment horizontal="center" vertical="center"/>
      <protection/>
    </xf>
    <xf numFmtId="0" fontId="5" fillId="38" borderId="11" xfId="0" applyFont="1" applyFill="1" applyBorder="1" applyAlignment="1" applyProtection="1">
      <alignment horizontal="justify"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protection/>
    </xf>
    <xf numFmtId="0" fontId="5" fillId="38" borderId="12" xfId="0" applyFont="1" applyFill="1" applyBorder="1" applyAlignment="1" applyProtection="1">
      <alignment horizontal="justify" vertical="center"/>
      <protection/>
    </xf>
    <xf numFmtId="0" fontId="5" fillId="38" borderId="12" xfId="0" applyFont="1" applyFill="1" applyBorder="1" applyAlignment="1" applyProtection="1">
      <alignment horizontal="center" vertical="center" wrapText="1"/>
      <protection/>
    </xf>
    <xf numFmtId="0" fontId="0" fillId="38" borderId="12" xfId="0" applyFont="1" applyFill="1" applyBorder="1" applyAlignment="1" applyProtection="1">
      <alignment horizontal="center" vertical="center"/>
      <protection/>
    </xf>
    <xf numFmtId="0" fontId="0" fillId="38" borderId="12"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2" fontId="5" fillId="38" borderId="11" xfId="0" applyNumberFormat="1" applyFont="1" applyFill="1" applyBorder="1" applyAlignment="1" applyProtection="1">
      <alignment horizontal="justify" vertical="center" wrapText="1"/>
      <protection/>
    </xf>
    <xf numFmtId="0" fontId="0" fillId="38" borderId="0" xfId="0" applyFill="1" applyAlignment="1" applyProtection="1">
      <alignment horizontal="center" vertical="center"/>
      <protection/>
    </xf>
    <xf numFmtId="0" fontId="5" fillId="38" borderId="17" xfId="0" applyFont="1" applyFill="1" applyBorder="1" applyAlignment="1" applyProtection="1">
      <alignment horizontal="justify" vertical="center" wrapText="1"/>
      <protection/>
    </xf>
    <xf numFmtId="0" fontId="0" fillId="38" borderId="0" xfId="0" applyFill="1" applyAlignment="1">
      <alignment horizontal="center" vertical="center"/>
    </xf>
    <xf numFmtId="0" fontId="5" fillId="38" borderId="22" xfId="0" applyFont="1" applyFill="1" applyBorder="1" applyAlignment="1" applyProtection="1">
      <alignment horizontal="center" vertical="center" wrapText="1"/>
      <protection/>
    </xf>
    <xf numFmtId="0" fontId="13" fillId="38" borderId="0" xfId="0" applyFont="1" applyFill="1" applyAlignment="1">
      <alignment horizontal="justify" vertical="center"/>
    </xf>
    <xf numFmtId="0" fontId="77" fillId="38" borderId="0" xfId="0" applyFont="1" applyFill="1" applyAlignment="1" applyProtection="1">
      <alignment/>
      <protection/>
    </xf>
    <xf numFmtId="0" fontId="0" fillId="38" borderId="0" xfId="0" applyFill="1" applyAlignment="1" applyProtection="1">
      <alignment/>
      <protection/>
    </xf>
    <xf numFmtId="0" fontId="0" fillId="38" borderId="0" xfId="0" applyFill="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5" fillId="14" borderId="12" xfId="0" applyFont="1" applyFill="1" applyBorder="1" applyAlignment="1" applyProtection="1">
      <alignment horizontal="center" vertical="center" wrapText="1"/>
      <protection/>
    </xf>
    <xf numFmtId="0" fontId="5" fillId="14" borderId="12" xfId="0" applyFont="1" applyFill="1" applyBorder="1" applyAlignment="1" applyProtection="1">
      <alignment horizontal="justify" vertical="center" wrapText="1"/>
      <protection/>
    </xf>
    <xf numFmtId="180" fontId="5" fillId="14" borderId="12" xfId="0" applyNumberFormat="1" applyFont="1" applyFill="1" applyBorder="1" applyAlignment="1" applyProtection="1">
      <alignment horizontal="center" vertical="center" wrapText="1"/>
      <protection/>
    </xf>
    <xf numFmtId="14" fontId="5" fillId="14" borderId="12" xfId="0" applyNumberFormat="1" applyFont="1" applyFill="1" applyBorder="1" applyAlignment="1" applyProtection="1">
      <alignment horizontal="center" vertical="center" wrapText="1"/>
      <protection/>
    </xf>
    <xf numFmtId="14" fontId="73" fillId="14" borderId="12" xfId="57" applyNumberFormat="1" applyFont="1" applyFill="1" applyBorder="1" applyAlignment="1" applyProtection="1">
      <alignment horizontal="center" vertical="center"/>
      <protection/>
    </xf>
    <xf numFmtId="14" fontId="73" fillId="14" borderId="15" xfId="57" applyNumberFormat="1" applyFont="1" applyFill="1" applyBorder="1" applyAlignment="1" applyProtection="1">
      <alignment horizontal="center" vertical="center"/>
      <protection/>
    </xf>
    <xf numFmtId="14" fontId="5" fillId="14" borderId="15" xfId="0" applyNumberFormat="1" applyFont="1" applyFill="1" applyBorder="1" applyAlignment="1" applyProtection="1">
      <alignment horizontal="center" vertical="center" wrapText="1"/>
      <protection/>
    </xf>
    <xf numFmtId="0" fontId="5" fillId="14" borderId="15" xfId="0" applyFont="1" applyFill="1" applyBorder="1" applyAlignment="1" applyProtection="1">
      <alignment horizontal="center" vertical="center" wrapText="1"/>
      <protection/>
    </xf>
    <xf numFmtId="0" fontId="5" fillId="8" borderId="12" xfId="0" applyFont="1" applyFill="1" applyBorder="1" applyAlignment="1" applyProtection="1">
      <alignment horizontal="center" vertical="center" wrapText="1"/>
      <protection/>
    </xf>
    <xf numFmtId="0" fontId="5" fillId="8" borderId="12" xfId="0" applyFont="1" applyFill="1" applyBorder="1" applyAlignment="1" applyProtection="1">
      <alignment horizontal="justify" vertical="center" wrapText="1"/>
      <protection/>
    </xf>
    <xf numFmtId="180" fontId="5" fillId="8" borderId="12" xfId="0" applyNumberFormat="1" applyFont="1" applyFill="1" applyBorder="1" applyAlignment="1" applyProtection="1">
      <alignment horizontal="center"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15" fillId="8" borderId="12" xfId="0" applyFont="1" applyFill="1" applyBorder="1" applyAlignment="1" applyProtection="1">
      <alignment horizontal="justify" vertical="center" wrapText="1"/>
      <protection/>
    </xf>
    <xf numFmtId="14" fontId="5" fillId="8" borderId="12" xfId="0" applyNumberFormat="1" applyFont="1" applyFill="1" applyBorder="1" applyAlignment="1" applyProtection="1">
      <alignment horizontal="center" vertical="center" wrapText="1"/>
      <protection/>
    </xf>
    <xf numFmtId="0" fontId="73" fillId="8" borderId="12" xfId="57" applyFont="1" applyFill="1" applyBorder="1" applyAlignment="1" applyProtection="1">
      <alignment horizontal="center" vertical="center"/>
      <protection/>
    </xf>
    <xf numFmtId="14" fontId="73" fillId="8" borderId="12" xfId="57" applyNumberFormat="1" applyFont="1" applyFill="1" applyBorder="1" applyAlignment="1" applyProtection="1">
      <alignment horizontal="center" vertical="center"/>
      <protection/>
    </xf>
    <xf numFmtId="14" fontId="73" fillId="8" borderId="15" xfId="57" applyNumberFormat="1" applyFont="1" applyFill="1" applyBorder="1" applyAlignment="1" applyProtection="1">
      <alignment horizontal="center" vertical="center"/>
      <protection/>
    </xf>
    <xf numFmtId="14" fontId="5" fillId="8" borderId="15" xfId="0" applyNumberFormat="1" applyFont="1" applyFill="1" applyBorder="1" applyAlignment="1" applyProtection="1">
      <alignment horizontal="center" vertical="center" wrapText="1"/>
      <protection/>
    </xf>
    <xf numFmtId="0" fontId="5" fillId="8" borderId="15" xfId="0" applyFont="1" applyFill="1" applyBorder="1" applyAlignment="1" applyProtection="1">
      <alignment horizontal="justify" vertical="center" wrapText="1"/>
      <protection/>
    </xf>
    <xf numFmtId="0" fontId="5" fillId="8" borderId="15" xfId="0" applyFont="1" applyFill="1" applyBorder="1" applyAlignment="1" applyProtection="1">
      <alignment horizontal="center" vertical="center" wrapText="1"/>
      <protection/>
    </xf>
    <xf numFmtId="0" fontId="81" fillId="8" borderId="12" xfId="58" applyFont="1" applyFill="1" applyBorder="1" applyAlignment="1" applyProtection="1">
      <alignment horizontal="justify" vertical="center" wrapText="1"/>
      <protection/>
    </xf>
    <xf numFmtId="1" fontId="5" fillId="8" borderId="12" xfId="59" applyNumberFormat="1" applyFont="1" applyFill="1" applyBorder="1" applyAlignment="1" applyProtection="1">
      <alignment horizontal="center" vertical="center" wrapText="1"/>
      <protection/>
    </xf>
    <xf numFmtId="0" fontId="2" fillId="8" borderId="12" xfId="0" applyFont="1" applyFill="1" applyBorder="1" applyAlignment="1" applyProtection="1">
      <alignment horizontal="center" vertical="center" wrapText="1"/>
      <protection/>
    </xf>
    <xf numFmtId="14" fontId="2" fillId="8" borderId="12" xfId="0" applyNumberFormat="1" applyFont="1" applyFill="1" applyBorder="1" applyAlignment="1" applyProtection="1">
      <alignment horizontal="center" vertical="center" wrapText="1"/>
      <protection/>
    </xf>
    <xf numFmtId="14" fontId="73" fillId="3" borderId="12" xfId="57" applyNumberFormat="1" applyFont="1" applyFill="1" applyBorder="1" applyAlignment="1" applyProtection="1">
      <alignment horizontal="center" vertical="center"/>
      <protection/>
    </xf>
    <xf numFmtId="14" fontId="5" fillId="3" borderId="12" xfId="0" applyNumberFormat="1" applyFont="1" applyFill="1" applyBorder="1" applyAlignment="1" applyProtection="1">
      <alignment horizontal="center" vertical="center" wrapText="1"/>
      <protection/>
    </xf>
    <xf numFmtId="0" fontId="5" fillId="3" borderId="12" xfId="0" applyFont="1" applyFill="1" applyBorder="1" applyAlignment="1" applyProtection="1">
      <alignment horizontal="center" vertical="center" wrapText="1"/>
      <protection/>
    </xf>
    <xf numFmtId="0" fontId="5" fillId="3" borderId="12" xfId="0" applyFont="1" applyFill="1" applyBorder="1" applyAlignment="1" applyProtection="1">
      <alignment horizontal="justify" vertical="center" wrapText="1"/>
      <protection/>
    </xf>
    <xf numFmtId="180" fontId="5" fillId="3" borderId="12" xfId="0" applyNumberFormat="1" applyFont="1" applyFill="1" applyBorder="1" applyAlignment="1" applyProtection="1">
      <alignment horizontal="center" vertical="center" wrapText="1"/>
      <protection/>
    </xf>
    <xf numFmtId="9" fontId="5" fillId="3" borderId="12" xfId="59" applyNumberFormat="1" applyFont="1" applyFill="1" applyBorder="1" applyAlignment="1" applyProtection="1">
      <alignment horizontal="center" vertical="center" wrapText="1"/>
      <protection/>
    </xf>
    <xf numFmtId="0" fontId="5" fillId="3" borderId="12" xfId="58" applyFont="1" applyFill="1" applyBorder="1" applyAlignment="1" applyProtection="1">
      <alignment horizontal="justify" vertical="center" wrapText="1"/>
      <protection/>
    </xf>
    <xf numFmtId="0" fontId="2" fillId="3" borderId="12" xfId="0" applyFont="1" applyFill="1" applyBorder="1" applyAlignment="1" applyProtection="1">
      <alignment horizontal="center" vertical="center" wrapText="1"/>
      <protection/>
    </xf>
    <xf numFmtId="14" fontId="2" fillId="3" borderId="12" xfId="0" applyNumberFormat="1" applyFont="1" applyFill="1" applyBorder="1" applyAlignment="1" applyProtection="1">
      <alignment horizontal="center" vertical="center" wrapText="1"/>
      <protection/>
    </xf>
    <xf numFmtId="0" fontId="73" fillId="9" borderId="12" xfId="57" applyFont="1" applyFill="1" applyBorder="1" applyAlignment="1" applyProtection="1">
      <alignment horizontal="center" vertical="center"/>
      <protection/>
    </xf>
    <xf numFmtId="14" fontId="73" fillId="9" borderId="12" xfId="57" applyNumberFormat="1" applyFont="1" applyFill="1" applyBorder="1" applyAlignment="1" applyProtection="1">
      <alignment horizontal="center" vertical="center"/>
      <protection/>
    </xf>
    <xf numFmtId="14" fontId="5" fillId="9" borderId="12" xfId="0" applyNumberFormat="1" applyFont="1" applyFill="1" applyBorder="1" applyAlignment="1" applyProtection="1">
      <alignment horizontal="center" vertical="center" wrapText="1"/>
      <protection/>
    </xf>
    <xf numFmtId="0" fontId="5" fillId="9" borderId="12" xfId="0" applyFont="1" applyFill="1" applyBorder="1" applyAlignment="1" applyProtection="1">
      <alignment horizontal="center" vertical="center" wrapText="1"/>
      <protection/>
    </xf>
    <xf numFmtId="0" fontId="5" fillId="9" borderId="12" xfId="0" applyFont="1" applyFill="1" applyBorder="1" applyAlignment="1" applyProtection="1">
      <alignment horizontal="justify" vertical="center" wrapText="1"/>
      <protection/>
    </xf>
    <xf numFmtId="180" fontId="5" fillId="9" borderId="12" xfId="0" applyNumberFormat="1" applyFont="1" applyFill="1" applyBorder="1" applyAlignment="1" applyProtection="1">
      <alignment horizontal="center" vertical="center" wrapText="1"/>
      <protection/>
    </xf>
    <xf numFmtId="9" fontId="5" fillId="9" borderId="12" xfId="59" applyNumberFormat="1" applyFont="1" applyFill="1" applyBorder="1" applyAlignment="1" applyProtection="1">
      <alignment horizontal="center" vertical="center" wrapText="1"/>
      <protection/>
    </xf>
    <xf numFmtId="0" fontId="5" fillId="9" borderId="12" xfId="58" applyFont="1" applyFill="1" applyBorder="1" applyAlignment="1" applyProtection="1">
      <alignment horizontal="justify" vertical="center" wrapText="1"/>
      <protection/>
    </xf>
    <xf numFmtId="0" fontId="2" fillId="9" borderId="12" xfId="0" applyFont="1" applyFill="1" applyBorder="1" applyAlignment="1" applyProtection="1">
      <alignment horizontal="center" vertical="center" wrapText="1"/>
      <protection/>
    </xf>
    <xf numFmtId="14" fontId="2" fillId="9" borderId="12" xfId="0" applyNumberFormat="1" applyFont="1" applyFill="1" applyBorder="1" applyAlignment="1" applyProtection="1">
      <alignment horizontal="center" vertical="center" wrapText="1"/>
      <protection/>
    </xf>
    <xf numFmtId="0" fontId="73" fillId="9" borderId="24" xfId="57" applyFont="1" applyFill="1" applyBorder="1" applyAlignment="1" applyProtection="1">
      <alignment horizontal="center" vertical="center"/>
      <protection/>
    </xf>
    <xf numFmtId="14" fontId="73" fillId="9" borderId="24" xfId="57" applyNumberFormat="1" applyFont="1" applyFill="1" applyBorder="1" applyAlignment="1" applyProtection="1">
      <alignment horizontal="center" vertical="center"/>
      <protection/>
    </xf>
    <xf numFmtId="14" fontId="5" fillId="9" borderId="24" xfId="0" applyNumberFormat="1" applyFont="1" applyFill="1" applyBorder="1" applyAlignment="1" applyProtection="1">
      <alignment horizontal="center" vertical="center" wrapText="1"/>
      <protection/>
    </xf>
    <xf numFmtId="14" fontId="73" fillId="12" borderId="12" xfId="57" applyNumberFormat="1" applyFont="1" applyFill="1" applyBorder="1" applyAlignment="1" applyProtection="1">
      <alignment horizontal="center" vertical="center"/>
      <protection/>
    </xf>
    <xf numFmtId="14" fontId="5" fillId="12" borderId="12" xfId="0" applyNumberFormat="1" applyFont="1" applyFill="1" applyBorder="1" applyAlignment="1" applyProtection="1">
      <alignment horizontal="center" vertical="center" wrapText="1"/>
      <protection/>
    </xf>
    <xf numFmtId="0" fontId="5" fillId="12" borderId="12" xfId="0" applyFont="1" applyFill="1" applyBorder="1" applyAlignment="1" applyProtection="1">
      <alignment horizontal="center" vertical="center" wrapText="1"/>
      <protection/>
    </xf>
    <xf numFmtId="0" fontId="5" fillId="12" borderId="12" xfId="0" applyFont="1" applyFill="1" applyBorder="1" applyAlignment="1" applyProtection="1">
      <alignment horizontal="justify" vertical="center" wrapText="1"/>
      <protection/>
    </xf>
    <xf numFmtId="180" fontId="5" fillId="12" borderId="12" xfId="0" applyNumberFormat="1" applyFont="1" applyFill="1" applyBorder="1" applyAlignment="1" applyProtection="1">
      <alignment horizontal="center" vertical="center" wrapText="1"/>
      <protection/>
    </xf>
    <xf numFmtId="0" fontId="73" fillId="13" borderId="24" xfId="57" applyFont="1" applyFill="1" applyBorder="1" applyAlignment="1" applyProtection="1">
      <alignment horizontal="center" vertical="center"/>
      <protection/>
    </xf>
    <xf numFmtId="14" fontId="73" fillId="13" borderId="12" xfId="57" applyNumberFormat="1" applyFont="1" applyFill="1" applyBorder="1" applyAlignment="1" applyProtection="1">
      <alignment horizontal="center" vertical="center"/>
      <protection/>
    </xf>
    <xf numFmtId="14" fontId="5" fillId="13" borderId="12" xfId="0" applyNumberFormat="1" applyFont="1" applyFill="1" applyBorder="1" applyAlignment="1" applyProtection="1">
      <alignment horizontal="center" vertical="center" wrapText="1"/>
      <protection/>
    </xf>
    <xf numFmtId="0" fontId="5" fillId="13" borderId="12" xfId="0" applyFont="1" applyFill="1" applyBorder="1" applyAlignment="1" applyProtection="1">
      <alignment horizontal="center" vertical="center" wrapText="1"/>
      <protection/>
    </xf>
    <xf numFmtId="0" fontId="5" fillId="13" borderId="12" xfId="0" applyFont="1" applyFill="1" applyBorder="1" applyAlignment="1" applyProtection="1">
      <alignment horizontal="justify" vertical="center" wrapText="1"/>
      <protection/>
    </xf>
    <xf numFmtId="180" fontId="5" fillId="13" borderId="12" xfId="0" applyNumberFormat="1"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0" fontId="5" fillId="13" borderId="12" xfId="58" applyFont="1" applyFill="1" applyBorder="1" applyAlignment="1" applyProtection="1">
      <alignment horizontal="justify" vertical="center" wrapText="1"/>
      <protection/>
    </xf>
    <xf numFmtId="0" fontId="15" fillId="13" borderId="12" xfId="58" applyFont="1" applyFill="1" applyBorder="1" applyAlignment="1" applyProtection="1">
      <alignment horizontal="justify" vertical="center" wrapText="1"/>
      <protection/>
    </xf>
    <xf numFmtId="0" fontId="2" fillId="13" borderId="12" xfId="0" applyFont="1" applyFill="1" applyBorder="1" applyAlignment="1" applyProtection="1">
      <alignment horizontal="center" vertical="center" wrapText="1"/>
      <protection/>
    </xf>
    <xf numFmtId="14" fontId="2" fillId="13" borderId="12" xfId="0" applyNumberFormat="1" applyFont="1" applyFill="1" applyBorder="1" applyAlignment="1" applyProtection="1">
      <alignment horizontal="center" vertical="center" wrapText="1"/>
      <protection/>
    </xf>
    <xf numFmtId="14" fontId="73" fillId="13" borderId="24" xfId="57" applyNumberFormat="1" applyFont="1" applyFill="1" applyBorder="1" applyAlignment="1" applyProtection="1">
      <alignment horizontal="center" vertical="center"/>
      <protection/>
    </xf>
    <xf numFmtId="14" fontId="5" fillId="13" borderId="24" xfId="0" applyNumberFormat="1" applyFont="1" applyFill="1" applyBorder="1" applyAlignment="1" applyProtection="1">
      <alignment horizontal="center" vertical="center" wrapText="1"/>
      <protection/>
    </xf>
    <xf numFmtId="14" fontId="73" fillId="13" borderId="12" xfId="57" applyNumberFormat="1" applyFont="1" applyFill="1" applyBorder="1" applyAlignment="1" applyProtection="1">
      <alignment horizontal="center" vertical="center" wrapText="1"/>
      <protection/>
    </xf>
    <xf numFmtId="0" fontId="5" fillId="13" borderId="12" xfId="0" applyNumberFormat="1" applyFont="1" applyFill="1" applyBorder="1" applyAlignment="1" applyProtection="1">
      <alignment horizontal="center" vertical="center" wrapText="1"/>
      <protection/>
    </xf>
    <xf numFmtId="0" fontId="5" fillId="13" borderId="12" xfId="0" applyNumberFormat="1" applyFont="1" applyFill="1" applyBorder="1" applyAlignment="1" applyProtection="1">
      <alignment horizontal="justify" vertical="center" wrapText="1"/>
      <protection/>
    </xf>
    <xf numFmtId="0" fontId="5" fillId="13" borderId="0" xfId="0" applyFont="1" applyFill="1" applyAlignment="1" applyProtection="1">
      <alignment horizontal="left" vertical="center" wrapText="1"/>
      <protection/>
    </xf>
    <xf numFmtId="0" fontId="5" fillId="13" borderId="26" xfId="0" applyFont="1" applyFill="1" applyBorder="1" applyAlignment="1" applyProtection="1">
      <alignment horizontal="justify" vertical="center" wrapText="1"/>
      <protection/>
    </xf>
    <xf numFmtId="0" fontId="5" fillId="41" borderId="12" xfId="0" applyFont="1" applyFill="1" applyBorder="1" applyAlignment="1" applyProtection="1">
      <alignment horizontal="justify" vertical="center" wrapText="1"/>
      <protection/>
    </xf>
    <xf numFmtId="14" fontId="5" fillId="41" borderId="15" xfId="0" applyNumberFormat="1" applyFont="1" applyFill="1" applyBorder="1" applyAlignment="1" applyProtection="1">
      <alignment horizontal="center" vertical="center" wrapText="1"/>
      <protection/>
    </xf>
    <xf numFmtId="0" fontId="5" fillId="41" borderId="12" xfId="0" applyFont="1" applyFill="1" applyBorder="1" applyAlignment="1" applyProtection="1">
      <alignment horizontal="center" vertical="center" wrapText="1"/>
      <protection/>
    </xf>
    <xf numFmtId="0" fontId="5" fillId="41" borderId="15" xfId="0" applyFont="1" applyFill="1" applyBorder="1" applyAlignment="1" applyProtection="1">
      <alignment horizontal="center" vertical="center" wrapText="1"/>
      <protection/>
    </xf>
    <xf numFmtId="0" fontId="5" fillId="41" borderId="12" xfId="59" applyNumberFormat="1" applyFont="1" applyFill="1" applyBorder="1" applyAlignment="1" applyProtection="1">
      <alignment horizontal="center" vertical="center" wrapText="1"/>
      <protection/>
    </xf>
    <xf numFmtId="9" fontId="5" fillId="41" borderId="12" xfId="59" applyNumberFormat="1" applyFont="1" applyFill="1" applyBorder="1" applyAlignment="1" applyProtection="1">
      <alignment horizontal="center" vertical="center" wrapText="1"/>
      <protection/>
    </xf>
    <xf numFmtId="0" fontId="5" fillId="41" borderId="12" xfId="59" applyNumberFormat="1" applyFont="1" applyFill="1" applyBorder="1" applyAlignment="1" applyProtection="1">
      <alignment horizontal="justify" vertical="center" wrapText="1"/>
      <protection/>
    </xf>
    <xf numFmtId="14" fontId="5" fillId="41" borderId="12" xfId="0" applyNumberFormat="1" applyFont="1" applyFill="1" applyBorder="1" applyAlignment="1" applyProtection="1">
      <alignment horizontal="center" vertical="center" wrapText="1"/>
      <protection/>
    </xf>
    <xf numFmtId="14" fontId="5" fillId="41" borderId="27" xfId="0" applyNumberFormat="1" applyFont="1" applyFill="1" applyBorder="1" applyAlignment="1" applyProtection="1">
      <alignment horizontal="center" vertical="center" wrapText="1"/>
      <protection/>
    </xf>
    <xf numFmtId="0" fontId="5" fillId="41" borderId="27" xfId="0" applyFont="1" applyFill="1" applyBorder="1" applyAlignment="1" applyProtection="1">
      <alignment horizontal="center" vertical="center" wrapText="1"/>
      <protection/>
    </xf>
    <xf numFmtId="0" fontId="73" fillId="41" borderId="15" xfId="57" applyFont="1" applyFill="1" applyBorder="1" applyAlignment="1" applyProtection="1">
      <alignment horizontal="center" vertical="center"/>
      <protection/>
    </xf>
    <xf numFmtId="14" fontId="73" fillId="41" borderId="15" xfId="57" applyNumberFormat="1" applyFont="1" applyFill="1" applyBorder="1" applyAlignment="1" applyProtection="1">
      <alignment horizontal="center" vertical="center"/>
      <protection/>
    </xf>
    <xf numFmtId="0" fontId="5" fillId="41" borderId="15" xfId="0" applyFont="1" applyFill="1" applyBorder="1" applyAlignment="1" applyProtection="1">
      <alignment horizontal="justify" vertical="center" wrapText="1"/>
      <protection/>
    </xf>
    <xf numFmtId="180" fontId="5" fillId="41" borderId="12" xfId="0" applyNumberFormat="1" applyFont="1" applyFill="1" applyBorder="1" applyAlignment="1" applyProtection="1">
      <alignment horizontal="center" vertical="center" wrapText="1"/>
      <protection/>
    </xf>
    <xf numFmtId="0" fontId="14" fillId="41" borderId="12" xfId="0" applyFont="1" applyFill="1" applyBorder="1" applyAlignment="1" applyProtection="1">
      <alignment horizontal="justify" vertical="center" wrapText="1"/>
      <protection/>
    </xf>
    <xf numFmtId="180" fontId="5" fillId="41" borderId="15" xfId="0" applyNumberFormat="1" applyFont="1" applyFill="1" applyBorder="1" applyAlignment="1" applyProtection="1">
      <alignment horizontal="center" vertical="center" wrapText="1"/>
      <protection/>
    </xf>
    <xf numFmtId="0" fontId="73" fillId="41" borderId="24" xfId="57" applyFont="1" applyFill="1" applyBorder="1" applyAlignment="1" applyProtection="1">
      <alignment horizontal="center" vertical="center"/>
      <protection/>
    </xf>
    <xf numFmtId="14" fontId="73" fillId="41" borderId="24" xfId="57" applyNumberFormat="1" applyFont="1" applyFill="1" applyBorder="1" applyAlignment="1" applyProtection="1">
      <alignment horizontal="center" vertical="center"/>
      <protection/>
    </xf>
    <xf numFmtId="0" fontId="73" fillId="41" borderId="24" xfId="57"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180" fontId="5" fillId="41" borderId="24" xfId="0" applyNumberFormat="1" applyFont="1" applyFill="1" applyBorder="1" applyAlignment="1" applyProtection="1">
      <alignment horizontal="center" vertical="center" wrapText="1"/>
      <protection/>
    </xf>
    <xf numFmtId="0" fontId="14" fillId="41" borderId="24" xfId="0" applyFont="1" applyFill="1" applyBorder="1" applyAlignment="1" applyProtection="1">
      <alignment horizontal="center" vertical="center" wrapText="1"/>
      <protection/>
    </xf>
    <xf numFmtId="0" fontId="73" fillId="41" borderId="15" xfId="57" applyFont="1" applyFill="1" applyBorder="1" applyAlignment="1" applyProtection="1">
      <alignment horizontal="center" vertical="center" wrapText="1"/>
      <protection/>
    </xf>
    <xf numFmtId="0" fontId="82" fillId="41" borderId="24" xfId="57" applyFont="1" applyFill="1" applyBorder="1" applyAlignment="1" applyProtection="1">
      <alignment horizontal="center" vertical="center" wrapText="1"/>
      <protection/>
    </xf>
    <xf numFmtId="0" fontId="5" fillId="3" borderId="15" xfId="0" applyFont="1" applyFill="1" applyBorder="1" applyAlignment="1" applyProtection="1">
      <alignment horizontal="center" vertical="center" wrapText="1"/>
      <protection/>
    </xf>
    <xf numFmtId="14" fontId="73" fillId="3" borderId="15" xfId="57" applyNumberFormat="1" applyFont="1" applyFill="1" applyBorder="1" applyAlignment="1" applyProtection="1">
      <alignment horizontal="center" vertical="center"/>
      <protection/>
    </xf>
    <xf numFmtId="14" fontId="5" fillId="3" borderId="15" xfId="0" applyNumberFormat="1" applyFont="1" applyFill="1" applyBorder="1" applyAlignment="1" applyProtection="1">
      <alignment horizontal="center" vertical="center" wrapText="1"/>
      <protection/>
    </xf>
    <xf numFmtId="0" fontId="14" fillId="3" borderId="12" xfId="0" applyFont="1" applyFill="1" applyBorder="1" applyAlignment="1" applyProtection="1">
      <alignment horizontal="justify" vertical="center" wrapText="1"/>
      <protection/>
    </xf>
    <xf numFmtId="0" fontId="5" fillId="11" borderId="12" xfId="0" applyFont="1" applyFill="1" applyBorder="1" applyAlignment="1" applyProtection="1">
      <alignment horizontal="justify" vertical="center" wrapText="1"/>
      <protection/>
    </xf>
    <xf numFmtId="180" fontId="5" fillId="11" borderId="12" xfId="0" applyNumberFormat="1" applyFont="1" applyFill="1" applyBorder="1" applyAlignment="1" applyProtection="1">
      <alignment horizontal="center" vertical="center" wrapText="1"/>
      <protection/>
    </xf>
    <xf numFmtId="0" fontId="5" fillId="11" borderId="15" xfId="0" applyFont="1" applyFill="1" applyBorder="1" applyAlignment="1" applyProtection="1">
      <alignment horizontal="center" vertical="center" wrapText="1"/>
      <protection/>
    </xf>
    <xf numFmtId="0" fontId="5" fillId="11" borderId="12" xfId="0" applyFont="1" applyFill="1" applyBorder="1" applyAlignment="1" applyProtection="1">
      <alignment horizontal="center" vertical="center" wrapText="1"/>
      <protection/>
    </xf>
    <xf numFmtId="0" fontId="5" fillId="11" borderId="24" xfId="59" applyNumberFormat="1" applyFont="1" applyFill="1" applyBorder="1" applyAlignment="1" applyProtection="1">
      <alignment horizontal="justify" vertical="center" wrapText="1"/>
      <protection/>
    </xf>
    <xf numFmtId="14" fontId="5" fillId="11" borderId="12" xfId="0" applyNumberFormat="1" applyFont="1" applyFill="1" applyBorder="1" applyAlignment="1" applyProtection="1">
      <alignment horizontal="center" vertical="center" wrapText="1"/>
      <protection/>
    </xf>
    <xf numFmtId="0" fontId="73" fillId="11" borderId="12" xfId="57" applyFont="1" applyFill="1" applyBorder="1" applyAlignment="1" applyProtection="1">
      <alignment horizontal="center" vertical="center"/>
      <protection/>
    </xf>
    <xf numFmtId="14" fontId="73" fillId="11" borderId="12" xfId="57" applyNumberFormat="1" applyFont="1" applyFill="1" applyBorder="1" applyAlignment="1" applyProtection="1">
      <alignment horizontal="center" vertical="center"/>
      <protection/>
    </xf>
    <xf numFmtId="14" fontId="5" fillId="11" borderId="12" xfId="0" applyNumberFormat="1" applyFont="1" applyFill="1" applyBorder="1" applyAlignment="1" applyProtection="1">
      <alignment horizontal="justify" vertical="center" wrapText="1"/>
      <protection/>
    </xf>
    <xf numFmtId="0" fontId="2" fillId="11" borderId="12" xfId="0" applyFont="1" applyFill="1" applyBorder="1" applyAlignment="1" applyProtection="1">
      <alignment horizontal="center" vertical="center" wrapText="1"/>
      <protection/>
    </xf>
    <xf numFmtId="14" fontId="2" fillId="11" borderId="12" xfId="0" applyNumberFormat="1" applyFont="1" applyFill="1" applyBorder="1" applyAlignment="1" applyProtection="1">
      <alignment horizontal="justify" vertical="center" wrapText="1"/>
      <protection/>
    </xf>
    <xf numFmtId="14" fontId="2" fillId="11" borderId="12" xfId="0" applyNumberFormat="1" applyFont="1" applyFill="1" applyBorder="1" applyAlignment="1" applyProtection="1">
      <alignment horizontal="center" vertical="center" wrapText="1"/>
      <protection/>
    </xf>
    <xf numFmtId="14" fontId="73" fillId="11" borderId="15" xfId="57" applyNumberFormat="1" applyFont="1" applyFill="1" applyBorder="1" applyAlignment="1" applyProtection="1">
      <alignment horizontal="center" vertical="center"/>
      <protection/>
    </xf>
    <xf numFmtId="14" fontId="5" fillId="11" borderId="15" xfId="0" applyNumberFormat="1" applyFont="1" applyFill="1" applyBorder="1" applyAlignment="1" applyProtection="1">
      <alignment horizontal="center" vertical="center" wrapText="1"/>
      <protection/>
    </xf>
    <xf numFmtId="0" fontId="5" fillId="11" borderId="12" xfId="57" applyFont="1" applyFill="1" applyBorder="1" applyAlignment="1" applyProtection="1">
      <alignment horizontal="justify" vertical="center" wrapText="1"/>
      <protection/>
    </xf>
    <xf numFmtId="180" fontId="5" fillId="11" borderId="12" xfId="57" applyNumberFormat="1" applyFont="1" applyFill="1" applyBorder="1" applyAlignment="1" applyProtection="1">
      <alignment horizontal="center" vertical="center" wrapText="1"/>
      <protection/>
    </xf>
    <xf numFmtId="0" fontId="14" fillId="11" borderId="12" xfId="0" applyFont="1" applyFill="1" applyBorder="1" applyAlignment="1" applyProtection="1">
      <alignment horizontal="justify" vertical="center" wrapText="1"/>
      <protection/>
    </xf>
    <xf numFmtId="0" fontId="5" fillId="19" borderId="12" xfId="57" applyFont="1" applyFill="1" applyBorder="1" applyAlignment="1" applyProtection="1">
      <alignment horizontal="center" vertical="center"/>
      <protection/>
    </xf>
    <xf numFmtId="0" fontId="5" fillId="11" borderId="15" xfId="0" applyFont="1" applyFill="1" applyBorder="1" applyAlignment="1" applyProtection="1">
      <alignment horizontal="justify" vertical="center" wrapText="1"/>
      <protection/>
    </xf>
    <xf numFmtId="0" fontId="5" fillId="11" borderId="15" xfId="57" applyFont="1" applyFill="1" applyBorder="1" applyAlignment="1" applyProtection="1">
      <alignment horizontal="center" vertical="center" wrapText="1"/>
      <protection/>
    </xf>
    <xf numFmtId="0" fontId="5" fillId="12" borderId="12" xfId="0" applyFont="1" applyFill="1" applyBorder="1" applyAlignment="1" applyProtection="1">
      <alignment horizontal="left" vertical="center" wrapText="1"/>
      <protection/>
    </xf>
    <xf numFmtId="0" fontId="5" fillId="13" borderId="15" xfId="57" applyFont="1" applyFill="1" applyBorder="1" applyAlignment="1" applyProtection="1">
      <alignment horizontal="center" vertical="center" wrapText="1"/>
      <protection/>
    </xf>
    <xf numFmtId="0" fontId="5" fillId="13" borderId="12" xfId="0" applyFont="1" applyFill="1" applyBorder="1" applyAlignment="1" applyProtection="1">
      <alignment horizontal="left" vertical="center" wrapText="1"/>
      <protection/>
    </xf>
    <xf numFmtId="0" fontId="15" fillId="13" borderId="12" xfId="0" applyFont="1" applyFill="1" applyBorder="1" applyAlignment="1" applyProtection="1">
      <alignment horizontal="justify" vertical="center" wrapText="1"/>
      <protection/>
    </xf>
    <xf numFmtId="0" fontId="5" fillId="3" borderId="12" xfId="58" applyFont="1" applyFill="1" applyBorder="1" applyAlignment="1" applyProtection="1">
      <alignment horizontal="justify" vertical="center" wrapText="1"/>
      <protection locked="0"/>
    </xf>
    <xf numFmtId="0" fontId="73" fillId="3" borderId="15" xfId="57" applyFont="1" applyFill="1" applyBorder="1" applyAlignment="1" applyProtection="1">
      <alignment horizontal="center" vertical="center"/>
      <protection/>
    </xf>
    <xf numFmtId="0" fontId="5" fillId="3" borderId="15" xfId="0" applyFont="1" applyFill="1" applyBorder="1" applyAlignment="1" applyProtection="1">
      <alignment horizontal="justify" vertical="center" wrapText="1"/>
      <protection/>
    </xf>
    <xf numFmtId="0" fontId="5" fillId="3" borderId="15" xfId="57" applyFont="1" applyFill="1" applyBorder="1" applyAlignment="1" applyProtection="1">
      <alignment horizontal="center" vertical="center" wrapText="1"/>
      <protection/>
    </xf>
    <xf numFmtId="0" fontId="5" fillId="3" borderId="12" xfId="57" applyFont="1" applyFill="1" applyBorder="1" applyAlignment="1" applyProtection="1">
      <alignment horizontal="center" vertical="center" wrapText="1"/>
      <protection/>
    </xf>
    <xf numFmtId="0" fontId="5" fillId="3" borderId="12" xfId="0" applyFont="1" applyFill="1" applyBorder="1" applyAlignment="1" applyProtection="1">
      <alignment horizontal="left" vertical="center" wrapText="1"/>
      <protection/>
    </xf>
    <xf numFmtId="0" fontId="5" fillId="3" borderId="28" xfId="0" applyFont="1" applyFill="1" applyBorder="1" applyAlignment="1" applyProtection="1">
      <alignment horizontal="justify" vertical="center" wrapText="1"/>
      <protection/>
    </xf>
    <xf numFmtId="0" fontId="2" fillId="3" borderId="12" xfId="58" applyFont="1" applyFill="1" applyBorder="1" applyAlignment="1" applyProtection="1">
      <alignment horizontal="center" vertical="center" wrapText="1"/>
      <protection/>
    </xf>
    <xf numFmtId="180" fontId="5" fillId="3" borderId="24" xfId="0" applyNumberFormat="1" applyFont="1" applyFill="1" applyBorder="1" applyAlignment="1" applyProtection="1">
      <alignment horizontal="center" vertical="center" wrapText="1"/>
      <protection/>
    </xf>
    <xf numFmtId="0" fontId="14" fillId="3" borderId="15" xfId="0" applyFont="1" applyFill="1" applyBorder="1" applyAlignment="1" applyProtection="1">
      <alignment horizontal="center" vertical="center" wrapText="1"/>
      <protection/>
    </xf>
    <xf numFmtId="0" fontId="73" fillId="14" borderId="12" xfId="57" applyFont="1" applyFill="1" applyBorder="1" applyAlignment="1" applyProtection="1">
      <alignment horizontal="center" vertical="center" wrapText="1"/>
      <protection/>
    </xf>
    <xf numFmtId="0" fontId="5" fillId="14" borderId="12" xfId="59" applyFont="1" applyFill="1" applyBorder="1" applyAlignment="1" applyProtection="1">
      <alignment horizontal="justify" vertical="center" wrapText="1"/>
      <protection/>
    </xf>
    <xf numFmtId="0" fontId="73" fillId="14" borderId="15" xfId="57" applyFont="1" applyFill="1" applyBorder="1" applyAlignment="1" applyProtection="1">
      <alignment horizontal="center" vertical="center"/>
      <protection/>
    </xf>
    <xf numFmtId="14" fontId="73" fillId="11" borderId="15" xfId="57" applyNumberFormat="1" applyFont="1" applyFill="1" applyBorder="1" applyAlignment="1" applyProtection="1">
      <alignment horizontal="center" vertical="center" wrapText="1"/>
      <protection/>
    </xf>
    <xf numFmtId="0" fontId="5" fillId="11" borderId="12" xfId="59" applyFont="1" applyFill="1" applyBorder="1" applyAlignment="1" applyProtection="1">
      <alignment horizontal="justify" vertical="center" wrapText="1"/>
      <protection/>
    </xf>
    <xf numFmtId="14" fontId="5" fillId="11" borderId="15" xfId="57" applyNumberFormat="1" applyFont="1" applyFill="1" applyBorder="1" applyAlignment="1" applyProtection="1">
      <alignment horizontal="center" vertical="center" wrapText="1"/>
      <protection/>
    </xf>
    <xf numFmtId="0" fontId="5" fillId="11" borderId="12" xfId="0" applyFont="1" applyFill="1" applyBorder="1" applyAlignment="1" applyProtection="1">
      <alignment horizontal="justify" vertical="center"/>
      <protection/>
    </xf>
    <xf numFmtId="180" fontId="73" fillId="11" borderId="15" xfId="0" applyNumberFormat="1" applyFont="1" applyFill="1" applyBorder="1" applyAlignment="1" applyProtection="1">
      <alignment horizontal="center" vertical="center" wrapText="1"/>
      <protection/>
    </xf>
    <xf numFmtId="0" fontId="73" fillId="11" borderId="15" xfId="0" applyFont="1" applyFill="1" applyBorder="1" applyAlignment="1" applyProtection="1">
      <alignment horizontal="center" vertical="center" wrapText="1"/>
      <protection/>
    </xf>
    <xf numFmtId="0" fontId="73" fillId="11" borderId="15" xfId="0" applyFont="1" applyFill="1" applyBorder="1" applyAlignment="1" applyProtection="1">
      <alignment vertical="center" wrapText="1"/>
      <protection/>
    </xf>
    <xf numFmtId="14" fontId="5" fillId="11" borderId="12" xfId="57" applyNumberFormat="1" applyFont="1" applyFill="1" applyBorder="1" applyAlignment="1" applyProtection="1">
      <alignment horizontal="center" vertical="center"/>
      <protection/>
    </xf>
    <xf numFmtId="14" fontId="73" fillId="11" borderId="12" xfId="0" applyNumberFormat="1" applyFont="1" applyFill="1" applyBorder="1" applyAlignment="1" applyProtection="1">
      <alignment horizontal="center" vertical="center" wrapText="1"/>
      <protection/>
    </xf>
    <xf numFmtId="0" fontId="73" fillId="11" borderId="15" xfId="0" applyFont="1" applyFill="1" applyBorder="1" applyAlignment="1" applyProtection="1">
      <alignment horizontal="justify" vertical="center" wrapText="1"/>
      <protection/>
    </xf>
    <xf numFmtId="0" fontId="73" fillId="11" borderId="12" xfId="0" applyFont="1" applyFill="1" applyBorder="1" applyAlignment="1" applyProtection="1">
      <alignment horizontal="justify" vertical="center" wrapText="1"/>
      <protection/>
    </xf>
    <xf numFmtId="180" fontId="73" fillId="11" borderId="12" xfId="0" applyNumberFormat="1" applyFont="1" applyFill="1" applyBorder="1" applyAlignment="1" applyProtection="1">
      <alignment horizontal="center" vertical="center" wrapText="1"/>
      <protection/>
    </xf>
    <xf numFmtId="0" fontId="73" fillId="11" borderId="12" xfId="0" applyFont="1" applyFill="1" applyBorder="1" applyAlignment="1" applyProtection="1">
      <alignment horizontal="center" vertical="center" wrapText="1"/>
      <protection/>
    </xf>
    <xf numFmtId="14" fontId="73" fillId="11" borderId="12" xfId="57" applyNumberFormat="1" applyFont="1" applyFill="1" applyBorder="1" applyAlignment="1" applyProtection="1">
      <alignment horizontal="center" vertical="center" wrapText="1"/>
      <protection/>
    </xf>
    <xf numFmtId="0" fontId="73" fillId="13" borderId="12" xfId="57" applyFont="1" applyFill="1" applyBorder="1" applyAlignment="1" applyProtection="1">
      <alignment horizontal="center" vertical="center"/>
      <protection/>
    </xf>
    <xf numFmtId="0" fontId="73" fillId="13" borderId="15" xfId="0" applyFont="1" applyFill="1" applyBorder="1" applyAlignment="1" applyProtection="1">
      <alignment horizontal="center" vertical="center" wrapText="1"/>
      <protection/>
    </xf>
    <xf numFmtId="0" fontId="73" fillId="13" borderId="15" xfId="0" applyFont="1" applyFill="1" applyBorder="1" applyAlignment="1" applyProtection="1">
      <alignment horizontal="justify" vertical="center" wrapText="1"/>
      <protection/>
    </xf>
    <xf numFmtId="0" fontId="5" fillId="13" borderId="12" xfId="59" applyFont="1" applyFill="1" applyBorder="1" applyAlignment="1" applyProtection="1">
      <alignment horizontal="justify" vertical="center" wrapText="1"/>
      <protection/>
    </xf>
    <xf numFmtId="0" fontId="5" fillId="13" borderId="12" xfId="59" applyFont="1" applyFill="1" applyBorder="1" applyAlignment="1" applyProtection="1">
      <alignment horizontal="center" vertical="center" wrapText="1"/>
      <protection/>
    </xf>
    <xf numFmtId="0" fontId="5" fillId="13" borderId="15" xfId="0" applyFont="1" applyFill="1" applyBorder="1" applyAlignment="1" applyProtection="1">
      <alignment horizontal="left" vertical="center" wrapText="1"/>
      <protection/>
    </xf>
    <xf numFmtId="14" fontId="73" fillId="13" borderId="29" xfId="57" applyNumberFormat="1" applyFont="1" applyFill="1" applyBorder="1" applyAlignment="1" applyProtection="1">
      <alignment horizontal="center" vertical="center"/>
      <protection/>
    </xf>
    <xf numFmtId="14" fontId="5" fillId="13" borderId="29" xfId="0" applyNumberFormat="1" applyFont="1" applyFill="1" applyBorder="1" applyAlignment="1" applyProtection="1">
      <alignment horizontal="center" vertical="center" wrapText="1"/>
      <protection/>
    </xf>
    <xf numFmtId="14" fontId="5" fillId="13" borderId="15" xfId="57" applyNumberFormat="1" applyFont="1" applyFill="1" applyBorder="1" applyAlignment="1" applyProtection="1">
      <alignment horizontal="center" vertical="center" wrapText="1"/>
      <protection/>
    </xf>
    <xf numFmtId="0" fontId="10" fillId="13" borderId="12" xfId="0" applyFont="1" applyFill="1" applyBorder="1" applyAlignment="1" applyProtection="1">
      <alignment horizontal="justify" vertical="center" wrapText="1"/>
      <protection/>
    </xf>
    <xf numFmtId="0" fontId="73" fillId="11" borderId="12" xfId="57" applyFont="1" applyFill="1" applyBorder="1" applyAlignment="1" applyProtection="1">
      <alignment horizontal="center" vertical="center" wrapText="1"/>
      <protection/>
    </xf>
    <xf numFmtId="9" fontId="73" fillId="11" borderId="12" xfId="57" applyNumberFormat="1" applyFont="1" applyFill="1" applyBorder="1" applyAlignment="1" applyProtection="1">
      <alignment horizontal="center" vertical="center"/>
      <protection/>
    </xf>
    <xf numFmtId="0" fontId="73" fillId="11" borderId="12" xfId="57" applyFont="1" applyFill="1" applyBorder="1" applyAlignment="1" applyProtection="1">
      <alignment horizontal="justify" vertical="center" wrapText="1"/>
      <protection/>
    </xf>
    <xf numFmtId="0" fontId="5" fillId="12" borderId="12" xfId="59" applyFont="1" applyFill="1" applyBorder="1" applyAlignment="1" applyProtection="1">
      <alignment horizontal="justify" vertical="center" wrapText="1"/>
      <protection locked="0"/>
    </xf>
    <xf numFmtId="0" fontId="73" fillId="12" borderId="12" xfId="57" applyFont="1" applyFill="1" applyBorder="1" applyAlignment="1" applyProtection="1">
      <alignment horizontal="center" vertical="center" wrapText="1"/>
      <protection/>
    </xf>
    <xf numFmtId="9" fontId="73" fillId="12" borderId="12" xfId="57" applyNumberFormat="1" applyFont="1" applyFill="1" applyBorder="1" applyAlignment="1" applyProtection="1">
      <alignment horizontal="center" vertical="center"/>
      <protection/>
    </xf>
    <xf numFmtId="0" fontId="5" fillId="38" borderId="12" xfId="59" applyNumberFormat="1" applyFont="1" applyFill="1" applyBorder="1" applyAlignment="1" applyProtection="1">
      <alignment horizontal="justify" vertical="center" wrapText="1"/>
      <protection/>
    </xf>
    <xf numFmtId="0" fontId="5" fillId="39" borderId="12" xfId="59" applyNumberFormat="1" applyFont="1" applyFill="1" applyBorder="1" applyAlignment="1" applyProtection="1">
      <alignment horizontal="justify" vertical="center" wrapText="1"/>
      <protection/>
    </xf>
    <xf numFmtId="0" fontId="2" fillId="41" borderId="12" xfId="0" applyFont="1" applyFill="1" applyBorder="1" applyAlignment="1" applyProtection="1">
      <alignment horizontal="center" vertical="center" wrapText="1"/>
      <protection/>
    </xf>
    <xf numFmtId="14" fontId="2" fillId="41" borderId="12" xfId="0" applyNumberFormat="1" applyFont="1" applyFill="1" applyBorder="1" applyAlignment="1" applyProtection="1">
      <alignment horizontal="center" vertical="center" wrapText="1"/>
      <protection/>
    </xf>
    <xf numFmtId="0" fontId="2" fillId="41" borderId="12" xfId="59"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justify" vertical="center"/>
      <protection/>
    </xf>
    <xf numFmtId="0" fontId="5" fillId="17" borderId="12" xfId="0" applyFont="1" applyFill="1" applyBorder="1" applyAlignment="1" applyProtection="1">
      <alignment horizontal="justify" vertical="center"/>
      <protection/>
    </xf>
    <xf numFmtId="0" fontId="5" fillId="19" borderId="12" xfId="0" applyFont="1" applyFill="1" applyBorder="1" applyAlignment="1" applyProtection="1">
      <alignment horizontal="justify" vertical="center"/>
      <protection/>
    </xf>
    <xf numFmtId="0" fontId="5" fillId="38" borderId="12" xfId="59" applyFont="1" applyFill="1" applyBorder="1" applyAlignment="1" applyProtection="1">
      <alignment horizontal="justify" vertical="center" wrapText="1"/>
      <protection locked="0"/>
    </xf>
    <xf numFmtId="0" fontId="73" fillId="39" borderId="12" xfId="57" applyFont="1" applyFill="1" applyBorder="1" applyAlignment="1" applyProtection="1">
      <alignment horizontal="justify" vertical="center" wrapText="1"/>
      <protection/>
    </xf>
    <xf numFmtId="0" fontId="2" fillId="13" borderId="12" xfId="59" applyFont="1" applyFill="1" applyBorder="1" applyAlignment="1" applyProtection="1">
      <alignment horizontal="justify" vertical="center" wrapText="1"/>
      <protection/>
    </xf>
    <xf numFmtId="14" fontId="2" fillId="12" borderId="12" xfId="0" applyNumberFormat="1" applyFont="1" applyFill="1" applyBorder="1" applyAlignment="1" applyProtection="1">
      <alignment horizontal="center" vertical="center" wrapText="1"/>
      <protection/>
    </xf>
    <xf numFmtId="14" fontId="5" fillId="38" borderId="12" xfId="0" applyNumberFormat="1" applyFont="1" applyFill="1" applyBorder="1" applyAlignment="1" applyProtection="1">
      <alignment horizontal="justify" vertical="center" wrapText="1"/>
      <protection/>
    </xf>
    <xf numFmtId="0" fontId="5" fillId="39" borderId="30" xfId="58" applyNumberFormat="1" applyFont="1" applyFill="1" applyBorder="1" applyAlignment="1" applyProtection="1">
      <alignment horizontal="justify" vertical="center" wrapText="1"/>
      <protection/>
    </xf>
    <xf numFmtId="14" fontId="5" fillId="28" borderId="12" xfId="0" applyNumberFormat="1" applyFont="1" applyFill="1" applyBorder="1" applyAlignment="1" applyProtection="1">
      <alignment horizontal="justify" vertical="center" wrapText="1"/>
      <protection/>
    </xf>
    <xf numFmtId="0" fontId="5" fillId="39" borderId="0" xfId="0" applyNumberFormat="1" applyFont="1" applyFill="1" applyBorder="1" applyAlignment="1" applyProtection="1">
      <alignment horizontal="justify" vertical="center" wrapText="1"/>
      <protection/>
    </xf>
    <xf numFmtId="9" fontId="5" fillId="14" borderId="12" xfId="0" applyNumberFormat="1" applyFont="1" applyFill="1" applyBorder="1" applyAlignment="1" applyProtection="1">
      <alignment horizontal="center" vertical="center" wrapText="1"/>
      <protection/>
    </xf>
    <xf numFmtId="9" fontId="5" fillId="11" borderId="12" xfId="0" applyNumberFormat="1" applyFont="1" applyFill="1" applyBorder="1" applyAlignment="1" applyProtection="1">
      <alignment horizontal="center" vertical="center" wrapText="1"/>
      <protection/>
    </xf>
    <xf numFmtId="0" fontId="73" fillId="28" borderId="12" xfId="57"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2" fillId="0" borderId="14" xfId="0" applyFont="1" applyBorder="1" applyAlignment="1">
      <alignment horizontal="center"/>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2" xfId="0" applyFont="1" applyFill="1" applyBorder="1" applyAlignment="1" applyProtection="1">
      <alignment horizontal="left" vertical="center" wrapText="1"/>
      <protection/>
    </xf>
    <xf numFmtId="0" fontId="0" fillId="0" borderId="13" xfId="0" applyBorder="1" applyAlignment="1" applyProtection="1">
      <alignment horizontal="center" vertical="center"/>
      <protection/>
    </xf>
    <xf numFmtId="0" fontId="5" fillId="38" borderId="31"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22" fillId="0" borderId="32" xfId="0" applyFont="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5" fillId="38" borderId="0" xfId="0" applyFont="1" applyFill="1" applyAlignment="1" applyProtection="1">
      <alignment horizontal="center" vertical="center"/>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14" fontId="73"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0" fontId="73" fillId="3" borderId="15" xfId="57" applyFont="1" applyFill="1" applyBorder="1" applyAlignment="1" applyProtection="1">
      <alignment horizontal="center" vertical="center"/>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19" borderId="15" xfId="0" applyFont="1" applyFill="1" applyBorder="1" applyAlignment="1" applyProtection="1">
      <alignment horizontal="center" vertical="center" wrapText="1"/>
      <protection/>
    </xf>
    <xf numFmtId="0" fontId="73" fillId="19" borderId="15" xfId="57" applyFont="1" applyFill="1" applyBorder="1" applyAlignment="1" applyProtection="1">
      <alignment horizontal="center" vertical="center"/>
      <protection/>
    </xf>
    <xf numFmtId="0" fontId="5" fillId="19" borderId="15"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28" borderId="15" xfId="0" applyFont="1" applyFill="1" applyBorder="1" applyAlignment="1" applyProtection="1">
      <alignment horizontal="center" vertical="center" wrapText="1"/>
      <protection/>
    </xf>
    <xf numFmtId="0" fontId="73" fillId="28" borderId="15" xfId="57" applyFont="1" applyFill="1" applyBorder="1" applyAlignment="1" applyProtection="1">
      <alignment horizontal="center" vertical="center"/>
      <protection/>
    </xf>
    <xf numFmtId="0" fontId="73" fillId="9" borderId="24" xfId="57" applyFont="1" applyFill="1" applyBorder="1" applyAlignment="1" applyProtection="1">
      <alignment horizontal="center" vertical="center"/>
      <protection/>
    </xf>
    <xf numFmtId="14" fontId="73" fillId="9" borderId="24" xfId="57" applyNumberFormat="1" applyFont="1" applyFill="1" applyBorder="1" applyAlignment="1" applyProtection="1">
      <alignment horizontal="center" vertical="center"/>
      <protection/>
    </xf>
    <xf numFmtId="14" fontId="5" fillId="9" borderId="24" xfId="0" applyNumberFormat="1" applyFont="1" applyFill="1" applyBorder="1" applyAlignment="1" applyProtection="1">
      <alignment horizontal="center" vertical="center" wrapText="1"/>
      <protection/>
    </xf>
    <xf numFmtId="0" fontId="73" fillId="28" borderId="15" xfId="57" applyFont="1" applyFill="1" applyBorder="1" applyAlignment="1" applyProtection="1">
      <alignment horizontal="left" vertical="center" wrapText="1"/>
      <protection/>
    </xf>
    <xf numFmtId="0" fontId="5" fillId="42" borderId="12" xfId="57" applyFont="1" applyFill="1" applyBorder="1" applyAlignment="1" applyProtection="1">
      <alignment horizontal="center" vertical="center"/>
      <protection/>
    </xf>
    <xf numFmtId="14" fontId="5" fillId="42" borderId="12" xfId="57" applyNumberFormat="1" applyFont="1" applyFill="1" applyBorder="1" applyAlignment="1" applyProtection="1">
      <alignment horizontal="center" vertical="center"/>
      <protection/>
    </xf>
    <xf numFmtId="0" fontId="5" fillId="42" borderId="12" xfId="0" applyFont="1" applyFill="1" applyBorder="1" applyAlignment="1" applyProtection="1">
      <alignment horizontal="center" vertical="center" wrapText="1"/>
      <protection/>
    </xf>
    <xf numFmtId="0" fontId="5" fillId="42" borderId="12" xfId="57" applyFont="1" applyFill="1" applyBorder="1" applyAlignment="1" applyProtection="1">
      <alignment horizontal="left"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9" fontId="23" fillId="41" borderId="12" xfId="59" applyNumberFormat="1" applyFont="1" applyFill="1" applyBorder="1" applyAlignment="1" applyProtection="1">
      <alignment horizontal="center" vertical="center" wrapText="1"/>
      <protection/>
    </xf>
    <xf numFmtId="190" fontId="0" fillId="0" borderId="0" xfId="0" applyNumberFormat="1" applyAlignment="1" applyProtection="1">
      <alignment/>
      <protection/>
    </xf>
    <xf numFmtId="190" fontId="5" fillId="8" borderId="12" xfId="59" applyNumberFormat="1" applyFont="1" applyFill="1" applyBorder="1" applyAlignment="1" applyProtection="1">
      <alignment horizontal="center" vertical="center" wrapText="1"/>
      <protection/>
    </xf>
    <xf numFmtId="190" fontId="5" fillId="9" borderId="12" xfId="59" applyNumberFormat="1" applyFont="1" applyFill="1" applyBorder="1" applyAlignment="1" applyProtection="1">
      <alignment horizontal="center" vertical="center" wrapText="1"/>
      <protection/>
    </xf>
    <xf numFmtId="190" fontId="5" fillId="9" borderId="12" xfId="0" applyNumberFormat="1" applyFont="1" applyFill="1" applyBorder="1" applyAlignment="1" applyProtection="1">
      <alignment horizontal="center" vertical="center" wrapText="1"/>
      <protection/>
    </xf>
    <xf numFmtId="190" fontId="5" fillId="13" borderId="12" xfId="59" applyNumberFormat="1" applyFont="1" applyFill="1" applyBorder="1" applyAlignment="1" applyProtection="1">
      <alignment horizontal="center" vertical="center" wrapText="1"/>
      <protection/>
    </xf>
    <xf numFmtId="190" fontId="5" fillId="28" borderId="12" xfId="59" applyNumberFormat="1" applyFont="1" applyFill="1" applyBorder="1" applyAlignment="1" applyProtection="1">
      <alignment horizontal="center" vertical="center" wrapText="1"/>
      <protection/>
    </xf>
    <xf numFmtId="190" fontId="5" fillId="41" borderId="12" xfId="59" applyNumberFormat="1" applyFont="1" applyFill="1" applyBorder="1" applyAlignment="1" applyProtection="1">
      <alignment horizontal="center" vertical="center" wrapText="1"/>
      <protection/>
    </xf>
    <xf numFmtId="190" fontId="23" fillId="41" borderId="12" xfId="59" applyNumberFormat="1" applyFont="1" applyFill="1" applyBorder="1" applyAlignment="1" applyProtection="1">
      <alignment horizontal="center" vertical="center" wrapText="1"/>
      <protection/>
    </xf>
    <xf numFmtId="190" fontId="5" fillId="19" borderId="12" xfId="59" applyNumberFormat="1" applyFont="1" applyFill="1" applyBorder="1" applyAlignment="1" applyProtection="1">
      <alignment horizontal="center" vertical="center" wrapText="1"/>
      <protection/>
    </xf>
    <xf numFmtId="190" fontId="5" fillId="19" borderId="12" xfId="0" applyNumberFormat="1" applyFont="1" applyFill="1" applyBorder="1" applyAlignment="1" applyProtection="1">
      <alignment horizontal="center" vertical="center" wrapText="1"/>
      <protection/>
    </xf>
    <xf numFmtId="190" fontId="5" fillId="28" borderId="12" xfId="0" applyNumberFormat="1" applyFont="1" applyFill="1" applyBorder="1" applyAlignment="1" applyProtection="1">
      <alignment horizontal="center" vertical="center" wrapText="1"/>
      <protection/>
    </xf>
    <xf numFmtId="190" fontId="5" fillId="3" borderId="12" xfId="0" applyNumberFormat="1" applyFont="1" applyFill="1" applyBorder="1" applyAlignment="1" applyProtection="1">
      <alignment horizontal="center" vertical="center" wrapText="1"/>
      <protection/>
    </xf>
    <xf numFmtId="190" fontId="5" fillId="14" borderId="12" xfId="0" applyNumberFormat="1" applyFont="1" applyFill="1" applyBorder="1" applyAlignment="1" applyProtection="1">
      <alignment horizontal="center" vertical="center" wrapText="1"/>
      <protection/>
    </xf>
    <xf numFmtId="190" fontId="5" fillId="11" borderId="12" xfId="0" applyNumberFormat="1" applyFont="1" applyFill="1" applyBorder="1" applyAlignment="1" applyProtection="1">
      <alignment horizontal="center" vertical="center" wrapText="1"/>
      <protection/>
    </xf>
    <xf numFmtId="190" fontId="5" fillId="13" borderId="12" xfId="0" applyNumberFormat="1" applyFont="1" applyFill="1" applyBorder="1" applyAlignment="1" applyProtection="1">
      <alignment horizontal="center" vertical="center" wrapText="1"/>
      <protection/>
    </xf>
    <xf numFmtId="190" fontId="5" fillId="12" borderId="12" xfId="0" applyNumberFormat="1" applyFont="1" applyFill="1" applyBorder="1" applyAlignment="1" applyProtection="1">
      <alignment horizontal="center" vertical="center" wrapText="1"/>
      <protection/>
    </xf>
    <xf numFmtId="190" fontId="5" fillId="12" borderId="12" xfId="59" applyNumberFormat="1" applyFont="1" applyFill="1" applyBorder="1" applyAlignment="1" applyProtection="1">
      <alignment horizontal="center" vertical="center" wrapText="1"/>
      <protection/>
    </xf>
    <xf numFmtId="190" fontId="5" fillId="12" borderId="12" xfId="0" applyNumberFormat="1" applyFont="1" applyFill="1" applyBorder="1" applyAlignment="1" applyProtection="1">
      <alignment horizontal="center" vertical="center" wrapText="1"/>
      <protection locked="0"/>
    </xf>
    <xf numFmtId="190" fontId="73" fillId="12" borderId="12" xfId="57" applyNumberFormat="1" applyFont="1" applyFill="1" applyBorder="1" applyAlignment="1" applyProtection="1">
      <alignment horizontal="center" vertical="center"/>
      <protection/>
    </xf>
    <xf numFmtId="190" fontId="73" fillId="28" borderId="12" xfId="57" applyNumberFormat="1" applyFont="1" applyFill="1" applyBorder="1" applyAlignment="1" applyProtection="1">
      <alignment horizontal="center" vertical="center"/>
      <protection/>
    </xf>
    <xf numFmtId="190" fontId="73" fillId="11" borderId="12" xfId="57" applyNumberFormat="1" applyFont="1" applyFill="1" applyBorder="1" applyAlignment="1" applyProtection="1">
      <alignment horizontal="center" vertical="center"/>
      <protection/>
    </xf>
    <xf numFmtId="190" fontId="73" fillId="38" borderId="15" xfId="61" applyNumberFormat="1" applyFont="1" applyFill="1" applyBorder="1" applyAlignment="1" applyProtection="1">
      <alignment horizontal="center" vertical="center"/>
      <protection locked="0"/>
    </xf>
    <xf numFmtId="190" fontId="73" fillId="28" borderId="15" xfId="61" applyNumberFormat="1" applyFont="1" applyFill="1" applyBorder="1" applyAlignment="1" applyProtection="1">
      <alignment horizontal="center" vertical="center"/>
      <protection locked="0"/>
    </xf>
    <xf numFmtId="190" fontId="73" fillId="38" borderId="23" xfId="57" applyNumberFormat="1" applyFont="1" applyFill="1" applyBorder="1" applyAlignment="1" applyProtection="1">
      <alignment horizontal="center" vertical="center"/>
      <protection/>
    </xf>
    <xf numFmtId="190" fontId="73" fillId="28" borderId="23" xfId="57" applyNumberFormat="1" applyFont="1" applyFill="1" applyBorder="1" applyAlignment="1" applyProtection="1">
      <alignment horizontal="center" vertical="center" wrapText="1"/>
      <protection/>
    </xf>
    <xf numFmtId="9" fontId="5" fillId="28" borderId="12" xfId="0" applyNumberFormat="1" applyFont="1" applyFill="1" applyBorder="1" applyAlignment="1" applyProtection="1">
      <alignment horizontal="center" vertical="center" wrapText="1"/>
      <protection/>
    </xf>
    <xf numFmtId="190" fontId="5" fillId="12" borderId="12" xfId="0" applyNumberFormat="1" applyFont="1" applyFill="1" applyBorder="1" applyAlignment="1" applyProtection="1">
      <alignment horizontal="center" vertical="center"/>
      <protection/>
    </xf>
    <xf numFmtId="190" fontId="5" fillId="38" borderId="15" xfId="0" applyNumberFormat="1" applyFont="1" applyFill="1" applyBorder="1" applyAlignment="1" applyProtection="1">
      <alignment horizontal="center" vertical="center" wrapText="1"/>
      <protection locked="0"/>
    </xf>
    <xf numFmtId="190" fontId="5" fillId="28" borderId="15" xfId="0" applyNumberFormat="1" applyFont="1" applyFill="1" applyBorder="1" applyAlignment="1" applyProtection="1">
      <alignment horizontal="center" vertical="center" wrapText="1"/>
      <protection locked="0"/>
    </xf>
    <xf numFmtId="0" fontId="5" fillId="11" borderId="12" xfId="54" applyFont="1" applyFill="1" applyBorder="1" applyAlignment="1" applyProtection="1">
      <alignment horizontal="center" vertical="center" wrapText="1"/>
      <protection/>
    </xf>
    <xf numFmtId="0" fontId="5" fillId="14" borderId="12" xfId="54" applyFont="1" applyFill="1" applyBorder="1" applyAlignment="1" applyProtection="1">
      <alignment horizontal="center" vertical="center" wrapText="1"/>
      <protection/>
    </xf>
    <xf numFmtId="9" fontId="5" fillId="14" borderId="12" xfId="54" applyNumberFormat="1" applyFont="1" applyFill="1" applyBorder="1" applyAlignment="1" applyProtection="1">
      <alignment horizontal="center" vertical="center" wrapText="1"/>
      <protection/>
    </xf>
    <xf numFmtId="0" fontId="23" fillId="12" borderId="12" xfId="54" applyFont="1" applyFill="1" applyBorder="1" applyAlignment="1" applyProtection="1">
      <alignment horizontal="center" vertical="center" wrapText="1"/>
      <protection locked="0"/>
    </xf>
    <xf numFmtId="0" fontId="23" fillId="12" borderId="12" xfId="54" applyFont="1" applyFill="1" applyBorder="1" applyAlignment="1" applyProtection="1">
      <alignment horizontal="center" vertical="center" wrapText="1"/>
      <protection/>
    </xf>
    <xf numFmtId="0" fontId="23" fillId="12" borderId="12" xfId="59" applyNumberFormat="1" applyFont="1" applyFill="1" applyBorder="1" applyAlignment="1" applyProtection="1">
      <alignment horizontal="center" vertical="center" wrapText="1"/>
      <protection/>
    </xf>
    <xf numFmtId="0" fontId="83" fillId="12" borderId="12" xfId="57" applyFont="1" applyFill="1" applyBorder="1" applyAlignment="1" applyProtection="1">
      <alignment horizontal="center" vertical="center"/>
      <protection/>
    </xf>
    <xf numFmtId="9" fontId="83" fillId="12" borderId="12" xfId="57" applyNumberFormat="1" applyFont="1" applyFill="1" applyBorder="1" applyAlignment="1" applyProtection="1">
      <alignment horizontal="center" vertical="center"/>
      <protection/>
    </xf>
    <xf numFmtId="9" fontId="23" fillId="11" borderId="12" xfId="54" applyNumberFormat="1" applyFont="1" applyFill="1" applyBorder="1" applyAlignment="1" applyProtection="1">
      <alignment horizontal="center" vertical="center" wrapText="1"/>
      <protection/>
    </xf>
    <xf numFmtId="0" fontId="5" fillId="13" borderId="12" xfId="54" applyFont="1" applyFill="1" applyBorder="1" applyAlignment="1" applyProtection="1">
      <alignment horizontal="center" vertical="center" wrapText="1"/>
      <protection/>
    </xf>
    <xf numFmtId="0" fontId="5" fillId="8" borderId="12" xfId="58" applyFont="1" applyFill="1" applyBorder="1" applyAlignment="1" applyProtection="1">
      <alignment horizontal="left" vertical="center" wrapText="1"/>
      <protection/>
    </xf>
    <xf numFmtId="0" fontId="5" fillId="8" borderId="34" xfId="58" applyNumberFormat="1" applyFont="1" applyFill="1" applyBorder="1" applyAlignment="1" applyProtection="1">
      <alignment horizontal="left" vertical="center" wrapText="1"/>
      <protection/>
    </xf>
    <xf numFmtId="0" fontId="5" fillId="9" borderId="12" xfId="58" applyFont="1" applyFill="1" applyBorder="1" applyAlignment="1" applyProtection="1">
      <alignment horizontal="left" vertical="center" wrapText="1"/>
      <protection/>
    </xf>
    <xf numFmtId="0" fontId="5" fillId="13" borderId="12" xfId="58" applyFont="1" applyFill="1" applyBorder="1" applyAlignment="1" applyProtection="1">
      <alignment horizontal="left" vertical="center" wrapText="1"/>
      <protection/>
    </xf>
    <xf numFmtId="16" fontId="5" fillId="13" borderId="12" xfId="58" applyNumberFormat="1" applyFont="1" applyFill="1" applyBorder="1" applyAlignment="1" applyProtection="1">
      <alignment horizontal="left" vertical="center" wrapText="1"/>
      <protection/>
    </xf>
    <xf numFmtId="0" fontId="5" fillId="13" borderId="12" xfId="58" applyNumberFormat="1" applyFont="1" applyFill="1" applyBorder="1" applyAlignment="1" applyProtection="1">
      <alignment horizontal="left" vertical="center" wrapText="1"/>
      <protection/>
    </xf>
    <xf numFmtId="0" fontId="5" fillId="28" borderId="12" xfId="59" applyNumberFormat="1" applyFont="1" applyFill="1" applyBorder="1" applyAlignment="1" applyProtection="1">
      <alignment horizontal="left" vertical="center" wrapText="1"/>
      <protection/>
    </xf>
    <xf numFmtId="0" fontId="5" fillId="41" borderId="12" xfId="59" applyNumberFormat="1" applyFont="1" applyFill="1" applyBorder="1" applyAlignment="1" applyProtection="1">
      <alignment horizontal="left" vertical="center" wrapText="1"/>
      <protection/>
    </xf>
    <xf numFmtId="0" fontId="73" fillId="41" borderId="12" xfId="59" applyNumberFormat="1" applyFont="1" applyFill="1" applyBorder="1" applyAlignment="1" applyProtection="1">
      <alignment horizontal="left" vertical="center" wrapText="1"/>
      <protection/>
    </xf>
    <xf numFmtId="14" fontId="5" fillId="19" borderId="12" xfId="0" applyNumberFormat="1" applyFont="1" applyFill="1" applyBorder="1" applyAlignment="1" applyProtection="1">
      <alignment horizontal="left" vertical="center" wrapText="1"/>
      <protection/>
    </xf>
    <xf numFmtId="0" fontId="5" fillId="14" borderId="12" xfId="59" applyFont="1" applyFill="1" applyBorder="1" applyAlignment="1" applyProtection="1">
      <alignment horizontal="left" vertical="center" wrapText="1"/>
      <protection/>
    </xf>
    <xf numFmtId="0" fontId="5" fillId="11" borderId="12" xfId="59" applyFont="1" applyFill="1" applyBorder="1" applyAlignment="1" applyProtection="1">
      <alignment horizontal="left" vertical="center" wrapText="1"/>
      <protection/>
    </xf>
    <xf numFmtId="0" fontId="2" fillId="11" borderId="12" xfId="59" applyFont="1" applyFill="1" applyBorder="1" applyAlignment="1" applyProtection="1">
      <alignment horizontal="left" vertical="center" wrapText="1"/>
      <protection/>
    </xf>
    <xf numFmtId="0" fontId="72" fillId="11" borderId="0" xfId="0" applyFont="1" applyFill="1" applyAlignment="1" applyProtection="1">
      <alignment horizontal="left"/>
      <protection/>
    </xf>
    <xf numFmtId="0" fontId="4" fillId="11" borderId="0" xfId="0" applyFont="1" applyFill="1" applyAlignment="1" applyProtection="1">
      <alignment horizontal="left"/>
      <protection/>
    </xf>
    <xf numFmtId="0" fontId="73" fillId="12" borderId="12" xfId="57" applyFont="1" applyFill="1" applyBorder="1" applyAlignment="1" applyProtection="1">
      <alignment horizontal="left" vertical="center" wrapText="1"/>
      <protection/>
    </xf>
    <xf numFmtId="0" fontId="73" fillId="11" borderId="12" xfId="57" applyFont="1" applyFill="1" applyBorder="1" applyAlignment="1" applyProtection="1">
      <alignment horizontal="left" vertical="center" wrapText="1"/>
      <protection/>
    </xf>
    <xf numFmtId="0" fontId="0" fillId="0" borderId="0" xfId="0" applyFont="1" applyAlignment="1" applyProtection="1">
      <alignment horizontal="left"/>
      <protection/>
    </xf>
    <xf numFmtId="0" fontId="5" fillId="41" borderId="26" xfId="59" applyNumberFormat="1" applyFont="1" applyFill="1" applyBorder="1" applyAlignment="1" applyProtection="1">
      <alignment horizontal="left" vertical="center" wrapText="1"/>
      <protection/>
    </xf>
    <xf numFmtId="0" fontId="2" fillId="14" borderId="12" xfId="0" applyFont="1" applyFill="1" applyBorder="1" applyAlignment="1" applyProtection="1">
      <alignment horizontal="center" vertical="center" wrapText="1"/>
      <protection/>
    </xf>
    <xf numFmtId="14" fontId="2" fillId="14" borderId="12" xfId="0" applyNumberFormat="1" applyFont="1" applyFill="1" applyBorder="1" applyAlignment="1" applyProtection="1">
      <alignment horizontal="center" vertical="center" wrapText="1"/>
      <protection/>
    </xf>
    <xf numFmtId="14" fontId="5" fillId="41" borderId="15" xfId="0" applyNumberFormat="1" applyFont="1" applyFill="1" applyBorder="1" applyAlignment="1" applyProtection="1">
      <alignment horizontal="center" vertical="center" wrapText="1"/>
      <protection/>
    </xf>
    <xf numFmtId="191" fontId="5" fillId="8" borderId="12" xfId="59" applyNumberFormat="1" applyFont="1" applyFill="1" applyBorder="1" applyAlignment="1" applyProtection="1">
      <alignment horizontal="center" vertical="center" wrapText="1"/>
      <protection/>
    </xf>
    <xf numFmtId="191" fontId="5" fillId="13" borderId="12" xfId="59"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2" fillId="12" borderId="12" xfId="0" applyFont="1" applyFill="1" applyBorder="1" applyAlignment="1" applyProtection="1">
      <alignment horizontal="center" vertical="center" wrapText="1"/>
      <protection/>
    </xf>
    <xf numFmtId="0" fontId="2" fillId="13" borderId="12" xfId="59" applyFont="1" applyFill="1" applyBorder="1" applyAlignment="1" applyProtection="1">
      <alignment horizontal="center" vertical="center" wrapText="1"/>
      <protection/>
    </xf>
    <xf numFmtId="0" fontId="14" fillId="38" borderId="11" xfId="0" applyFont="1" applyFill="1" applyBorder="1" applyAlignment="1" applyProtection="1">
      <alignment horizontal="left" vertical="center" wrapText="1"/>
      <protection/>
    </xf>
    <xf numFmtId="14" fontId="5" fillId="38" borderId="0" xfId="57" applyNumberFormat="1" applyFont="1" applyFill="1" applyBorder="1" applyAlignment="1" applyProtection="1">
      <alignment horizontal="center" vertical="center"/>
      <protection/>
    </xf>
    <xf numFmtId="14" fontId="5" fillId="38" borderId="0" xfId="57" applyNumberFormat="1"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14" fontId="73" fillId="3" borderId="15"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0" fontId="73" fillId="3" borderId="15" xfId="57" applyFont="1" applyFill="1" applyBorder="1" applyAlignment="1" applyProtection="1">
      <alignment horizontal="center" vertical="center"/>
      <protection/>
    </xf>
    <xf numFmtId="0" fontId="21" fillId="38" borderId="35" xfId="0" applyFont="1" applyFill="1" applyBorder="1" applyAlignment="1" applyProtection="1">
      <alignment horizontal="center" vertical="center" wrapText="1"/>
      <protection/>
    </xf>
    <xf numFmtId="0" fontId="0" fillId="0" borderId="0" xfId="0" applyBorder="1" applyAlignment="1" applyProtection="1">
      <alignment/>
      <protection/>
    </xf>
    <xf numFmtId="0" fontId="5" fillId="19" borderId="15" xfId="0" applyFont="1" applyFill="1" applyBorder="1" applyAlignment="1" applyProtection="1">
      <alignment horizontal="center" vertical="center" wrapText="1"/>
      <protection/>
    </xf>
    <xf numFmtId="0" fontId="73" fillId="19" borderId="15" xfId="57" applyFont="1" applyFill="1" applyBorder="1" applyAlignment="1" applyProtection="1">
      <alignment horizontal="center" vertical="center"/>
      <protection/>
    </xf>
    <xf numFmtId="0" fontId="0" fillId="36" borderId="0" xfId="0" applyFill="1" applyAlignment="1" applyProtection="1">
      <alignment/>
      <protection/>
    </xf>
    <xf numFmtId="0" fontId="5" fillId="36" borderId="12" xfId="0" applyFont="1" applyFill="1" applyBorder="1" applyAlignment="1" applyProtection="1">
      <alignment horizontal="center" vertical="center" wrapText="1"/>
      <protection/>
    </xf>
    <xf numFmtId="0" fontId="0" fillId="36" borderId="12" xfId="0" applyFill="1" applyBorder="1" applyAlignment="1" applyProtection="1">
      <alignment horizontal="center" vertical="center"/>
      <protection/>
    </xf>
    <xf numFmtId="0" fontId="0" fillId="36" borderId="0" xfId="0" applyFill="1" applyAlignment="1">
      <alignment horizontal="center" vertical="center"/>
    </xf>
    <xf numFmtId="0" fontId="5" fillId="36" borderId="0"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5" xfId="0" applyFont="1" applyFill="1" applyBorder="1" applyAlignment="1" applyProtection="1">
      <alignment horizontal="justify" vertical="center" wrapText="1"/>
      <protection/>
    </xf>
    <xf numFmtId="0" fontId="5" fillId="38" borderId="12" xfId="0" applyFont="1" applyFill="1" applyBorder="1" applyAlignment="1" applyProtection="1">
      <alignment horizontal="justify" vertical="center" wrapText="1"/>
      <protection/>
    </xf>
    <xf numFmtId="0" fontId="0" fillId="38" borderId="0" xfId="0" applyFill="1" applyAlignment="1" applyProtection="1">
      <alignment/>
      <protection/>
    </xf>
    <xf numFmtId="0" fontId="0" fillId="38" borderId="12" xfId="0"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0" fillId="38" borderId="0" xfId="0" applyFill="1" applyAlignment="1">
      <alignment horizontal="center" vertical="center"/>
    </xf>
    <xf numFmtId="0" fontId="5" fillId="11" borderId="12" xfId="59" applyNumberFormat="1" applyFont="1" applyFill="1" applyBorder="1" applyAlignment="1" applyProtection="1">
      <alignment horizontal="center" vertical="center" wrapText="1"/>
      <protection/>
    </xf>
    <xf numFmtId="9" fontId="5" fillId="11" borderId="12" xfId="59" applyNumberFormat="1" applyFont="1" applyFill="1" applyBorder="1" applyAlignment="1" applyProtection="1">
      <alignment horizontal="center" vertical="center" wrapText="1"/>
      <protection/>
    </xf>
    <xf numFmtId="190" fontId="5" fillId="11" borderId="12" xfId="59" applyNumberFormat="1" applyFont="1" applyFill="1" applyBorder="1" applyAlignment="1" applyProtection="1">
      <alignment horizontal="center" vertical="center" wrapText="1"/>
      <protection/>
    </xf>
    <xf numFmtId="190" fontId="5" fillId="11" borderId="12" xfId="0" applyNumberFormat="1" applyFont="1" applyFill="1" applyBorder="1" applyAlignment="1" applyProtection="1">
      <alignment horizontal="center" vertical="center" wrapText="1"/>
      <protection/>
    </xf>
    <xf numFmtId="0" fontId="23" fillId="11" borderId="12" xfId="54" applyFont="1" applyFill="1" applyBorder="1" applyAlignment="1" applyProtection="1">
      <alignment horizontal="center" vertical="center" wrapText="1"/>
      <protection/>
    </xf>
    <xf numFmtId="0" fontId="23" fillId="11" borderId="12" xfId="59" applyNumberFormat="1" applyFont="1" applyFill="1" applyBorder="1" applyAlignment="1" applyProtection="1">
      <alignment horizontal="center" vertical="center" wrapText="1"/>
      <protection/>
    </xf>
    <xf numFmtId="9" fontId="23" fillId="11" borderId="12" xfId="59" applyNumberFormat="1" applyFont="1" applyFill="1" applyBorder="1" applyAlignment="1" applyProtection="1">
      <alignment horizontal="center" vertical="center" wrapText="1"/>
      <protection/>
    </xf>
    <xf numFmtId="1" fontId="5" fillId="11" borderId="12" xfId="59" applyNumberFormat="1" applyFont="1" applyFill="1" applyBorder="1" applyAlignment="1" applyProtection="1">
      <alignment horizontal="center" vertical="center" wrapText="1"/>
      <protection/>
    </xf>
    <xf numFmtId="0" fontId="5" fillId="11" borderId="12" xfId="58" applyFont="1" applyFill="1" applyBorder="1" applyAlignment="1" applyProtection="1">
      <alignment horizontal="left" vertical="center" wrapText="1"/>
      <protection/>
    </xf>
    <xf numFmtId="14" fontId="5" fillId="11" borderId="12" xfId="0" applyNumberFormat="1" applyFont="1" applyFill="1" applyBorder="1" applyAlignment="1" applyProtection="1">
      <alignment horizontal="left" vertical="center" wrapText="1"/>
      <protection/>
    </xf>
    <xf numFmtId="9" fontId="5" fillId="11" borderId="12" xfId="59" applyNumberFormat="1" applyFont="1" applyFill="1" applyBorder="1" applyAlignment="1" applyProtection="1">
      <alignment horizontal="left" vertical="center" wrapText="1"/>
      <protection/>
    </xf>
    <xf numFmtId="0" fontId="5" fillId="11" borderId="24" xfId="59" applyNumberFormat="1" applyFont="1" applyFill="1" applyBorder="1" applyAlignment="1" applyProtection="1">
      <alignment horizontal="left" vertical="center" wrapText="1"/>
      <protection/>
    </xf>
    <xf numFmtId="14" fontId="5" fillId="11" borderId="0" xfId="0" applyNumberFormat="1" applyFont="1" applyFill="1" applyBorder="1" applyAlignment="1" applyProtection="1">
      <alignment horizontal="left" vertical="center" wrapText="1"/>
      <protection/>
    </xf>
    <xf numFmtId="14" fontId="5" fillId="11" borderId="12" xfId="54" applyNumberFormat="1" applyFont="1" applyFill="1" applyBorder="1" applyAlignment="1" applyProtection="1">
      <alignment horizontal="left" vertical="center" wrapText="1"/>
      <protection/>
    </xf>
    <xf numFmtId="9" fontId="5" fillId="8" borderId="12" xfId="59" applyNumberFormat="1" applyFont="1" applyFill="1" applyBorder="1" applyAlignment="1" applyProtection="1">
      <alignment horizontal="center" vertical="center" wrapText="1"/>
      <protection/>
    </xf>
    <xf numFmtId="190" fontId="5" fillId="8"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left" vertical="center" wrapText="1"/>
      <protection/>
    </xf>
    <xf numFmtId="0" fontId="5" fillId="38" borderId="15" xfId="0" applyFont="1" applyFill="1" applyBorder="1" applyAlignment="1" applyProtection="1">
      <alignment horizontal="center" vertical="center" wrapText="1"/>
      <protection/>
    </xf>
    <xf numFmtId="0" fontId="5" fillId="38" borderId="15" xfId="0" applyFont="1" applyFill="1" applyBorder="1" applyAlignment="1" applyProtection="1">
      <alignment horizontal="justify" vertical="center" wrapText="1"/>
      <protection/>
    </xf>
    <xf numFmtId="9" fontId="5" fillId="8" borderId="12" xfId="59" applyNumberFormat="1" applyFont="1" applyFill="1" applyBorder="1" applyAlignment="1" applyProtection="1">
      <alignment horizontal="center" vertical="center" wrapText="1"/>
      <protection/>
    </xf>
    <xf numFmtId="190" fontId="5" fillId="8"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left" vertical="center" wrapText="1"/>
      <protection/>
    </xf>
    <xf numFmtId="0" fontId="5" fillId="42" borderId="15" xfId="57" applyFont="1" applyFill="1" applyBorder="1" applyAlignment="1" applyProtection="1">
      <alignment horizontal="center" vertical="center"/>
      <protection/>
    </xf>
    <xf numFmtId="14" fontId="5" fillId="42" borderId="15" xfId="57" applyNumberFormat="1" applyFont="1" applyFill="1" applyBorder="1" applyAlignment="1" applyProtection="1">
      <alignment horizontal="center" vertical="center"/>
      <protection/>
    </xf>
    <xf numFmtId="0" fontId="5" fillId="42" borderId="15" xfId="0" applyFont="1" applyFill="1" applyBorder="1" applyAlignment="1" applyProtection="1">
      <alignment horizontal="center" vertical="center" wrapText="1"/>
      <protection/>
    </xf>
    <xf numFmtId="0" fontId="5" fillId="42" borderId="15" xfId="57" applyFont="1" applyFill="1" applyBorder="1" applyAlignment="1" applyProtection="1">
      <alignment horizontal="left" vertical="center" wrapText="1"/>
      <protection/>
    </xf>
    <xf numFmtId="14" fontId="5" fillId="42" borderId="15" xfId="57" applyNumberFormat="1" applyFont="1" applyFill="1" applyBorder="1" applyAlignment="1" applyProtection="1">
      <alignment horizontal="center" vertical="center" wrapText="1"/>
      <protection/>
    </xf>
    <xf numFmtId="190" fontId="5" fillId="42" borderId="15" xfId="57" applyNumberFormat="1" applyFont="1" applyFill="1" applyBorder="1" applyAlignment="1" applyProtection="1">
      <alignment horizontal="center" vertical="center"/>
      <protection/>
    </xf>
    <xf numFmtId="9" fontId="5" fillId="42" borderId="15" xfId="57" applyNumberFormat="1" applyFont="1" applyFill="1" applyBorder="1" applyAlignment="1" applyProtection="1">
      <alignment horizontal="center" vertical="center"/>
      <protection/>
    </xf>
    <xf numFmtId="14" fontId="5" fillId="42" borderId="15" xfId="57" applyNumberFormat="1" applyFont="1" applyFill="1" applyBorder="1" applyAlignment="1" applyProtection="1">
      <alignment horizontal="left" vertical="center" wrapText="1"/>
      <protection/>
    </xf>
    <xf numFmtId="14" fontId="5" fillId="42" borderId="15" xfId="57" applyNumberFormat="1" applyFont="1" applyFill="1" applyBorder="1" applyAlignment="1" applyProtection="1">
      <alignment horizontal="justify" vertical="center" wrapText="1"/>
      <protection/>
    </xf>
    <xf numFmtId="14" fontId="5" fillId="42" borderId="12" xfId="57" applyNumberFormat="1" applyFont="1" applyFill="1" applyBorder="1" applyAlignment="1" applyProtection="1">
      <alignment horizontal="center" vertical="center" wrapText="1"/>
      <protection/>
    </xf>
    <xf numFmtId="190" fontId="5" fillId="42" borderId="12" xfId="57" applyNumberFormat="1" applyFont="1" applyFill="1" applyBorder="1" applyAlignment="1" applyProtection="1">
      <alignment horizontal="center" vertical="center"/>
      <protection/>
    </xf>
    <xf numFmtId="9" fontId="5" fillId="42" borderId="12" xfId="57" applyNumberFormat="1" applyFont="1" applyFill="1" applyBorder="1" applyAlignment="1" applyProtection="1">
      <alignment horizontal="center" vertical="center"/>
      <protection/>
    </xf>
    <xf numFmtId="0" fontId="0" fillId="38" borderId="12" xfId="0" applyFill="1" applyBorder="1" applyAlignment="1">
      <alignment horizontal="center" vertical="center"/>
    </xf>
    <xf numFmtId="0" fontId="0" fillId="0" borderId="0"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6" xfId="0" applyBorder="1" applyAlignment="1" applyProtection="1">
      <alignment/>
      <protection/>
    </xf>
    <xf numFmtId="0" fontId="5" fillId="38" borderId="36" xfId="0" applyFont="1" applyFill="1" applyBorder="1" applyAlignment="1" applyProtection="1">
      <alignment horizontal="justify" vertical="center" wrapText="1"/>
      <protection/>
    </xf>
    <xf numFmtId="0" fontId="5" fillId="38" borderId="36" xfId="0" applyFont="1" applyFill="1" applyBorder="1" applyAlignment="1" applyProtection="1">
      <alignment horizontal="center" vertical="center" wrapText="1"/>
      <protection/>
    </xf>
    <xf numFmtId="0" fontId="14" fillId="3" borderId="12" xfId="0" applyFont="1" applyFill="1" applyBorder="1" applyAlignment="1" applyProtection="1">
      <alignment horizontal="left" vertical="center" wrapText="1"/>
      <protection/>
    </xf>
    <xf numFmtId="0" fontId="5" fillId="8" borderId="12" xfId="58" applyFont="1" applyFill="1" applyBorder="1" applyAlignment="1" applyProtection="1">
      <alignment horizontal="left" vertical="top" wrapText="1"/>
      <protection/>
    </xf>
    <xf numFmtId="0" fontId="73" fillId="11" borderId="12" xfId="57" applyFont="1" applyFill="1" applyBorder="1" applyAlignment="1" applyProtection="1">
      <alignment horizontal="center" vertical="center"/>
      <protection/>
    </xf>
    <xf numFmtId="9" fontId="73" fillId="11" borderId="12" xfId="57" applyNumberFormat="1" applyFont="1" applyFill="1" applyBorder="1" applyAlignment="1" applyProtection="1">
      <alignment horizontal="center" vertical="center"/>
      <protection/>
    </xf>
    <xf numFmtId="0" fontId="73" fillId="11" borderId="12" xfId="57" applyFont="1" applyFill="1" applyBorder="1" applyAlignment="1" applyProtection="1">
      <alignment horizontal="left" vertical="center" wrapText="1"/>
      <protection/>
    </xf>
    <xf numFmtId="0" fontId="23" fillId="3" borderId="12" xfId="54" applyFont="1" applyFill="1" applyBorder="1" applyAlignment="1" applyProtection="1">
      <alignment horizontal="center" vertical="center" wrapText="1"/>
      <protection/>
    </xf>
    <xf numFmtId="1" fontId="23" fillId="3" borderId="12" xfId="54" applyNumberFormat="1" applyFont="1" applyFill="1" applyBorder="1" applyAlignment="1" applyProtection="1">
      <alignment horizontal="center" vertical="center" wrapText="1"/>
      <protection/>
    </xf>
    <xf numFmtId="9" fontId="23" fillId="3" borderId="12" xfId="59" applyNumberFormat="1" applyFont="1" applyFill="1" applyBorder="1" applyAlignment="1" applyProtection="1">
      <alignment horizontal="center" vertical="center" wrapText="1"/>
      <protection/>
    </xf>
    <xf numFmtId="9" fontId="5" fillId="3" borderId="12" xfId="59" applyNumberFormat="1" applyFont="1" applyFill="1" applyBorder="1" applyAlignment="1" applyProtection="1">
      <alignment horizontal="center" vertical="center" wrapText="1"/>
      <protection/>
    </xf>
    <xf numFmtId="0" fontId="5" fillId="3" borderId="12" xfId="54" applyFont="1" applyFill="1" applyBorder="1" applyAlignment="1" applyProtection="1">
      <alignment horizontal="center" vertical="center" wrapText="1"/>
      <protection/>
    </xf>
    <xf numFmtId="1" fontId="5" fillId="3" borderId="12" xfId="54" applyNumberFormat="1" applyFont="1" applyFill="1" applyBorder="1" applyAlignment="1" applyProtection="1">
      <alignment horizontal="center" vertical="center" wrapText="1"/>
      <protection/>
    </xf>
    <xf numFmtId="0" fontId="23" fillId="3" borderId="12" xfId="54" applyFont="1" applyFill="1" applyBorder="1" applyAlignment="1" applyProtection="1">
      <alignment horizontal="center" vertical="center" wrapText="1"/>
      <protection/>
    </xf>
    <xf numFmtId="1" fontId="23" fillId="3" borderId="12" xfId="54" applyNumberFormat="1" applyFont="1" applyFill="1" applyBorder="1" applyAlignment="1" applyProtection="1">
      <alignment horizontal="center" vertical="center" wrapText="1"/>
      <protection/>
    </xf>
    <xf numFmtId="9" fontId="23" fillId="3" borderId="12" xfId="59" applyNumberFormat="1" applyFont="1" applyFill="1" applyBorder="1" applyAlignment="1" applyProtection="1">
      <alignment horizontal="center" vertical="center" wrapText="1"/>
      <protection/>
    </xf>
    <xf numFmtId="9" fontId="5" fillId="3" borderId="12" xfId="59" applyNumberFormat="1" applyFont="1" applyFill="1" applyBorder="1" applyAlignment="1" applyProtection="1">
      <alignment horizontal="center" vertical="center" wrapText="1"/>
      <protection/>
    </xf>
    <xf numFmtId="0" fontId="5" fillId="3" borderId="12" xfId="54" applyFont="1" applyFill="1" applyBorder="1" applyAlignment="1" applyProtection="1">
      <alignment horizontal="center" vertical="center" wrapText="1"/>
      <protection/>
    </xf>
    <xf numFmtId="1" fontId="5" fillId="3" borderId="12" xfId="54" applyNumberFormat="1" applyFont="1" applyFill="1" applyBorder="1" applyAlignment="1" applyProtection="1">
      <alignment horizontal="center" vertical="center" wrapText="1"/>
      <protection/>
    </xf>
    <xf numFmtId="9" fontId="5" fillId="3" borderId="12" xfId="59" applyNumberFormat="1" applyFont="1" applyFill="1" applyBorder="1" applyAlignment="1" applyProtection="1">
      <alignment horizontal="center" vertical="center" wrapText="1"/>
      <protection/>
    </xf>
    <xf numFmtId="0" fontId="5" fillId="3" borderId="12" xfId="54" applyFont="1" applyFill="1" applyBorder="1" applyAlignment="1" applyProtection="1">
      <alignment horizontal="center" vertical="center" wrapText="1"/>
      <protection/>
    </xf>
    <xf numFmtId="1" fontId="5" fillId="3" borderId="12" xfId="54" applyNumberFormat="1" applyFont="1" applyFill="1" applyBorder="1" applyAlignment="1" applyProtection="1">
      <alignment horizontal="center" vertical="center" wrapText="1"/>
      <protection/>
    </xf>
    <xf numFmtId="9" fontId="5" fillId="3" borderId="12" xfId="59" applyNumberFormat="1" applyFont="1" applyFill="1" applyBorder="1" applyAlignment="1" applyProtection="1">
      <alignment horizontal="center" vertical="center" wrapText="1"/>
      <protection/>
    </xf>
    <xf numFmtId="0" fontId="5" fillId="3" borderId="12" xfId="54" applyFont="1" applyFill="1" applyBorder="1" applyAlignment="1" applyProtection="1">
      <alignment horizontal="center" vertical="center" wrapText="1"/>
      <protection/>
    </xf>
    <xf numFmtId="1" fontId="5" fillId="3" borderId="12" xfId="54" applyNumberFormat="1" applyFont="1" applyFill="1" applyBorder="1" applyAlignment="1" applyProtection="1">
      <alignment horizontal="center" vertical="center" wrapText="1"/>
      <protection/>
    </xf>
    <xf numFmtId="9" fontId="5" fillId="3" borderId="12" xfId="59" applyNumberFormat="1" applyFont="1" applyFill="1" applyBorder="1" applyAlignment="1" applyProtection="1">
      <alignment horizontal="center" vertical="center" wrapText="1"/>
      <protection/>
    </xf>
    <xf numFmtId="0" fontId="5" fillId="3" borderId="12" xfId="54" applyFont="1" applyFill="1" applyBorder="1" applyAlignment="1" applyProtection="1">
      <alignment horizontal="center" vertical="center" wrapText="1"/>
      <protection/>
    </xf>
    <xf numFmtId="1" fontId="5" fillId="3" borderId="12" xfId="54" applyNumberFormat="1" applyFont="1" applyFill="1" applyBorder="1" applyAlignment="1" applyProtection="1">
      <alignment horizontal="center" vertical="center" wrapText="1"/>
      <protection/>
    </xf>
    <xf numFmtId="0" fontId="5" fillId="3" borderId="12" xfId="58" applyFont="1" applyFill="1" applyBorder="1" applyAlignment="1" applyProtection="1">
      <alignment horizontal="left" vertical="center" wrapText="1"/>
      <protection locked="0"/>
    </xf>
    <xf numFmtId="0" fontId="5" fillId="3" borderId="12" xfId="58" applyFont="1" applyFill="1" applyBorder="1" applyAlignment="1" applyProtection="1">
      <alignment horizontal="left" vertical="center" wrapText="1"/>
      <protection/>
    </xf>
    <xf numFmtId="0" fontId="5" fillId="8" borderId="12" xfId="59" applyNumberFormat="1" applyFont="1" applyFill="1" applyBorder="1" applyAlignment="1" applyProtection="1">
      <alignment horizontal="center" vertical="center" wrapText="1"/>
      <protection/>
    </xf>
    <xf numFmtId="0" fontId="5" fillId="8" borderId="12" xfId="64" applyNumberFormat="1" applyFont="1" applyFill="1" applyBorder="1" applyAlignment="1" applyProtection="1">
      <alignment horizontal="center" vertical="center" wrapText="1"/>
      <protection/>
    </xf>
    <xf numFmtId="49" fontId="5" fillId="8" borderId="12" xfId="59" applyNumberFormat="1" applyFont="1" applyFill="1" applyBorder="1" applyAlignment="1" applyProtection="1">
      <alignment horizontal="center"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left" vertical="center" wrapText="1"/>
      <protection/>
    </xf>
    <xf numFmtId="0" fontId="5" fillId="8"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0" fontId="5" fillId="8" borderId="12" xfId="58" applyFont="1" applyFill="1" applyBorder="1" applyAlignment="1" applyProtection="1">
      <alignment horizontal="justify" vertical="center" wrapText="1"/>
      <protection/>
    </xf>
    <xf numFmtId="0" fontId="20" fillId="9" borderId="12" xfId="58" applyFont="1" applyFill="1" applyBorder="1" applyAlignment="1" applyProtection="1">
      <alignment horizontal="justify" vertical="center" wrapText="1"/>
      <protection/>
    </xf>
    <xf numFmtId="190" fontId="5" fillId="42" borderId="15" xfId="57" applyNumberFormat="1" applyFont="1" applyFill="1" applyBorder="1" applyAlignment="1" applyProtection="1">
      <alignment horizontal="center" vertical="center" wrapText="1"/>
      <protection/>
    </xf>
    <xf numFmtId="0" fontId="5" fillId="39" borderId="12" xfId="0" applyFont="1" applyFill="1" applyBorder="1" applyAlignment="1" applyProtection="1">
      <alignment horizontal="left" vertical="center" wrapText="1"/>
      <protection/>
    </xf>
    <xf numFmtId="9" fontId="5" fillId="39" borderId="12" xfId="59" applyNumberFormat="1" applyFont="1" applyFill="1" applyBorder="1" applyAlignment="1" applyProtection="1">
      <alignment horizontal="center" vertical="center" wrapText="1"/>
      <protection/>
    </xf>
    <xf numFmtId="9" fontId="5" fillId="19" borderId="12" xfId="59" applyNumberFormat="1" applyFont="1" applyFill="1" applyBorder="1" applyAlignment="1" applyProtection="1">
      <alignment horizontal="center" vertical="center" wrapText="1"/>
      <protection/>
    </xf>
    <xf numFmtId="9" fontId="5" fillId="28" borderId="12" xfId="59" applyNumberFormat="1" applyFont="1" applyFill="1" applyBorder="1" applyAlignment="1" applyProtection="1">
      <alignment horizontal="center" vertical="center" wrapText="1"/>
      <protection/>
    </xf>
    <xf numFmtId="0" fontId="5" fillId="28" borderId="12" xfId="0" applyFont="1" applyFill="1" applyBorder="1" applyAlignment="1" applyProtection="1">
      <alignment horizontal="left" vertical="center" wrapText="1"/>
      <protection/>
    </xf>
    <xf numFmtId="9" fontId="5" fillId="19" borderId="12" xfId="0" applyNumberFormat="1" applyFont="1" applyFill="1" applyBorder="1" applyAlignment="1" applyProtection="1">
      <alignment horizontal="center" vertical="center" wrapText="1"/>
      <protection/>
    </xf>
    <xf numFmtId="0" fontId="5" fillId="19" borderId="12" xfId="0" applyFont="1" applyFill="1" applyBorder="1" applyAlignment="1" applyProtection="1">
      <alignment horizontal="left" vertical="center" wrapText="1"/>
      <protection/>
    </xf>
    <xf numFmtId="190" fontId="5" fillId="19" borderId="12" xfId="0" applyNumberFormat="1" applyFont="1" applyFill="1" applyBorder="1" applyAlignment="1" applyProtection="1">
      <alignment horizontal="center" vertical="center" wrapText="1"/>
      <protection/>
    </xf>
    <xf numFmtId="190" fontId="5" fillId="39" borderId="12" xfId="59" applyNumberFormat="1" applyFont="1" applyFill="1" applyBorder="1" applyAlignment="1" applyProtection="1">
      <alignment horizontal="center" vertical="center" wrapText="1"/>
      <protection/>
    </xf>
    <xf numFmtId="190" fontId="5" fillId="39" borderId="12" xfId="0" applyNumberFormat="1" applyFont="1" applyFill="1" applyBorder="1" applyAlignment="1" applyProtection="1">
      <alignment horizontal="center" vertical="center" wrapText="1"/>
      <protection/>
    </xf>
    <xf numFmtId="190" fontId="5" fillId="28" borderId="12" xfId="0" applyNumberFormat="1" applyFont="1" applyFill="1" applyBorder="1" applyAlignment="1" applyProtection="1">
      <alignment horizontal="center" vertical="center" wrapText="1"/>
      <protection/>
    </xf>
    <xf numFmtId="191" fontId="5" fillId="19" borderId="12" xfId="0" applyNumberFormat="1" applyFont="1" applyFill="1" applyBorder="1" applyAlignment="1" applyProtection="1">
      <alignment horizontal="center" vertical="center" wrapText="1"/>
      <protection/>
    </xf>
    <xf numFmtId="0" fontId="5" fillId="19" borderId="24" xfId="0" applyFont="1" applyFill="1" applyBorder="1" applyAlignment="1" applyProtection="1">
      <alignment horizontal="left" vertical="center" wrapText="1"/>
      <protection/>
    </xf>
    <xf numFmtId="0" fontId="84" fillId="19" borderId="12" xfId="0" applyFont="1" applyFill="1" applyBorder="1" applyAlignment="1" applyProtection="1">
      <alignment horizontal="left" vertical="center" wrapText="1"/>
      <protection/>
    </xf>
    <xf numFmtId="0" fontId="5" fillId="19" borderId="0" xfId="0" applyNumberFormat="1" applyFont="1" applyFill="1" applyBorder="1" applyAlignment="1" applyProtection="1">
      <alignment horizontal="left" vertical="center" wrapText="1"/>
      <protection/>
    </xf>
    <xf numFmtId="0" fontId="5" fillId="14" borderId="12" xfId="54" applyFont="1" applyFill="1" applyBorder="1" applyAlignment="1" applyProtection="1">
      <alignment horizontal="center" vertical="center" wrapText="1"/>
      <protection/>
    </xf>
    <xf numFmtId="9" fontId="5" fillId="14" borderId="12" xfId="54" applyNumberFormat="1" applyFont="1" applyFill="1" applyBorder="1" applyAlignment="1" applyProtection="1">
      <alignment horizontal="center" vertical="center" wrapText="1"/>
      <protection/>
    </xf>
    <xf numFmtId="0" fontId="5" fillId="14" borderId="12" xfId="59" applyFont="1" applyFill="1" applyBorder="1" applyAlignment="1" applyProtection="1">
      <alignment horizontal="left" vertical="center" wrapText="1"/>
      <protection/>
    </xf>
    <xf numFmtId="0" fontId="73" fillId="11" borderId="12" xfId="57" applyFont="1" applyFill="1" applyBorder="1" applyAlignment="1" applyProtection="1">
      <alignment horizontal="left" vertical="center" wrapText="1"/>
      <protection/>
    </xf>
    <xf numFmtId="0" fontId="5" fillId="38" borderId="15" xfId="59" applyFont="1" applyFill="1" applyBorder="1" applyAlignment="1" applyProtection="1">
      <alignment horizontal="left" vertical="center" wrapText="1"/>
      <protection locked="0"/>
    </xf>
    <xf numFmtId="0" fontId="5" fillId="38" borderId="23" xfId="59" applyFont="1" applyFill="1" applyBorder="1" applyAlignment="1" applyProtection="1">
      <alignment horizontal="left" vertical="center" wrapText="1"/>
      <protection locked="0"/>
    </xf>
    <xf numFmtId="0" fontId="73" fillId="28" borderId="23" xfId="57" applyFont="1" applyFill="1" applyBorder="1" applyAlignment="1" applyProtection="1">
      <alignment horizontal="left" vertical="center" wrapText="1"/>
      <protection/>
    </xf>
    <xf numFmtId="0" fontId="5" fillId="28" borderId="15" xfId="59" applyFont="1" applyFill="1" applyBorder="1" applyAlignment="1" applyProtection="1">
      <alignment horizontal="left" vertical="center" wrapText="1"/>
      <protection locked="0"/>
    </xf>
    <xf numFmtId="0" fontId="5" fillId="9" borderId="12" xfId="0" applyFont="1" applyFill="1" applyBorder="1" applyAlignment="1" applyProtection="1">
      <alignment horizontal="center" vertical="center" wrapText="1"/>
      <protection/>
    </xf>
    <xf numFmtId="9" fontId="5" fillId="9" borderId="12" xfId="59" applyNumberFormat="1" applyFont="1" applyFill="1" applyBorder="1" applyAlignment="1" applyProtection="1">
      <alignment horizontal="center" vertical="center" wrapText="1"/>
      <protection/>
    </xf>
    <xf numFmtId="0" fontId="5" fillId="9" borderId="12" xfId="59" applyNumberFormat="1" applyFont="1" applyFill="1" applyBorder="1" applyAlignment="1" applyProtection="1">
      <alignment horizontal="center" vertical="center" wrapText="1"/>
      <protection/>
    </xf>
    <xf numFmtId="0" fontId="5" fillId="9" borderId="12" xfId="58" applyFont="1" applyFill="1" applyBorder="1" applyAlignment="1" applyProtection="1">
      <alignment horizontal="left" vertical="center" wrapText="1"/>
      <protection/>
    </xf>
    <xf numFmtId="0" fontId="14" fillId="9" borderId="12" xfId="58" applyFont="1" applyFill="1" applyBorder="1" applyAlignment="1" applyProtection="1">
      <alignment horizontal="justify" vertical="center" wrapText="1"/>
      <protection/>
    </xf>
    <xf numFmtId="0" fontId="14" fillId="9" borderId="12" xfId="58" applyFont="1" applyFill="1" applyBorder="1" applyAlignment="1" applyProtection="1">
      <alignment horizontal="left" vertical="center" wrapText="1"/>
      <protection/>
    </xf>
    <xf numFmtId="190" fontId="5" fillId="19" borderId="12" xfId="0" applyNumberFormat="1" applyFont="1" applyFill="1" applyBorder="1" applyAlignment="1" applyProtection="1">
      <alignment horizontal="left" vertical="center" wrapText="1"/>
      <protection/>
    </xf>
    <xf numFmtId="190" fontId="5" fillId="42" borderId="12" xfId="57" applyNumberFormat="1" applyFont="1" applyFill="1" applyBorder="1" applyAlignment="1" applyProtection="1">
      <alignment horizontal="left" vertical="center" wrapText="1"/>
      <protection/>
    </xf>
    <xf numFmtId="0" fontId="5" fillId="41" borderId="12" xfId="59" applyNumberFormat="1" applyFont="1" applyFill="1" applyBorder="1" applyAlignment="1" applyProtection="1">
      <alignment horizontal="justify" vertical="center" wrapText="1"/>
      <protection/>
    </xf>
    <xf numFmtId="9" fontId="23" fillId="41" borderId="15" xfId="59" applyNumberFormat="1" applyFont="1" applyFill="1" applyBorder="1" applyAlignment="1" applyProtection="1">
      <alignment horizontal="center" vertical="center" wrapText="1"/>
      <protection/>
    </xf>
    <xf numFmtId="9" fontId="23" fillId="41" borderId="12" xfId="59" applyNumberFormat="1" applyFont="1" applyFill="1" applyBorder="1" applyAlignment="1" applyProtection="1">
      <alignment horizontal="center" vertical="center" wrapText="1"/>
      <protection/>
    </xf>
    <xf numFmtId="190" fontId="23" fillId="41" borderId="12" xfId="59" applyNumberFormat="1" applyFont="1" applyFill="1" applyBorder="1" applyAlignment="1" applyProtection="1">
      <alignment horizontal="center" vertical="center" wrapText="1"/>
      <protection/>
    </xf>
    <xf numFmtId="190" fontId="23" fillId="41" borderId="15" xfId="59" applyNumberFormat="1" applyFont="1" applyFill="1" applyBorder="1" applyAlignment="1" applyProtection="1">
      <alignment horizontal="center" vertical="center" wrapText="1"/>
      <protection/>
    </xf>
    <xf numFmtId="0" fontId="5" fillId="41" borderId="12" xfId="59" applyNumberFormat="1" applyFont="1" applyFill="1" applyBorder="1" applyAlignment="1" applyProtection="1">
      <alignment horizontal="left" vertical="center" wrapText="1"/>
      <protection/>
    </xf>
    <xf numFmtId="191" fontId="23" fillId="41" borderId="12" xfId="59" applyNumberFormat="1" applyFont="1" applyFill="1" applyBorder="1" applyAlignment="1" applyProtection="1">
      <alignment horizontal="center" vertical="center" wrapText="1"/>
      <protection/>
    </xf>
    <xf numFmtId="9" fontId="5" fillId="8" borderId="12" xfId="59" applyNumberFormat="1" applyFont="1" applyFill="1" applyBorder="1" applyAlignment="1" applyProtection="1">
      <alignment horizontal="center" vertical="center" wrapText="1"/>
      <protection/>
    </xf>
    <xf numFmtId="190" fontId="5" fillId="8" borderId="12" xfId="59" applyNumberFormat="1" applyFont="1" applyFill="1" applyBorder="1" applyAlignment="1" applyProtection="1">
      <alignment horizontal="center" vertical="center" wrapText="1"/>
      <protection/>
    </xf>
    <xf numFmtId="14" fontId="5" fillId="19" borderId="12" xfId="0" applyNumberFormat="1" applyFont="1" applyFill="1" applyBorder="1" applyAlignment="1" applyProtection="1">
      <alignment horizontal="left" vertical="center" wrapText="1"/>
      <protection/>
    </xf>
    <xf numFmtId="0" fontId="5" fillId="8" borderId="12" xfId="59" applyNumberFormat="1" applyFont="1" applyFill="1" applyBorder="1" applyAlignment="1" applyProtection="1">
      <alignment horizontal="left" vertical="center" wrapText="1"/>
      <protection/>
    </xf>
    <xf numFmtId="0" fontId="5" fillId="8" borderId="12" xfId="59" applyNumberFormat="1" applyFont="1" applyFill="1" applyBorder="1" applyAlignment="1" applyProtection="1">
      <alignment horizontal="justify" vertical="center" wrapText="1"/>
      <protection/>
    </xf>
    <xf numFmtId="0" fontId="5" fillId="38"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justify" vertical="center" wrapText="1"/>
      <protection/>
    </xf>
    <xf numFmtId="0" fontId="5" fillId="38" borderId="16" xfId="0" applyFont="1" applyFill="1" applyBorder="1" applyAlignment="1" applyProtection="1">
      <alignment horizontal="center" vertical="center" wrapText="1"/>
      <protection/>
    </xf>
    <xf numFmtId="0" fontId="77" fillId="38" borderId="37" xfId="0" applyFont="1" applyFill="1" applyBorder="1" applyAlignment="1" applyProtection="1">
      <alignment/>
      <protection/>
    </xf>
    <xf numFmtId="0" fontId="0" fillId="38" borderId="37" xfId="0" applyFill="1" applyBorder="1" applyAlignment="1" applyProtection="1">
      <alignment/>
      <protection/>
    </xf>
    <xf numFmtId="9" fontId="5" fillId="12" borderId="12" xfId="59" applyNumberFormat="1" applyFont="1" applyFill="1" applyBorder="1" applyAlignment="1" applyProtection="1">
      <alignment horizontal="center" vertical="center" wrapText="1"/>
      <protection/>
    </xf>
    <xf numFmtId="9" fontId="5" fillId="12" borderId="12" xfId="0" applyNumberFormat="1" applyFont="1" applyFill="1" applyBorder="1" applyAlignment="1" applyProtection="1">
      <alignment horizontal="center" vertical="center" wrapText="1"/>
      <protection locked="0"/>
    </xf>
    <xf numFmtId="9" fontId="23" fillId="12" borderId="12" xfId="59" applyNumberFormat="1" applyFont="1" applyFill="1" applyBorder="1" applyAlignment="1" applyProtection="1">
      <alignment horizontal="center" vertical="center" wrapText="1"/>
      <protection/>
    </xf>
    <xf numFmtId="9" fontId="83" fillId="12" borderId="12" xfId="57" applyNumberFormat="1" applyFont="1" applyFill="1" applyBorder="1" applyAlignment="1" applyProtection="1">
      <alignment horizontal="center" vertical="center"/>
      <protection/>
    </xf>
    <xf numFmtId="0" fontId="5" fillId="13" borderId="12" xfId="59" applyFont="1" applyFill="1" applyBorder="1" applyAlignment="1" applyProtection="1">
      <alignment horizontal="left" vertical="center" wrapText="1"/>
      <protection/>
    </xf>
    <xf numFmtId="0" fontId="5" fillId="13" borderId="12" xfId="54" applyFont="1" applyFill="1" applyBorder="1" applyAlignment="1" applyProtection="1">
      <alignment horizontal="left" vertical="center" wrapText="1"/>
      <protection/>
    </xf>
    <xf numFmtId="0" fontId="5" fillId="13" borderId="12" xfId="0" applyFont="1" applyFill="1" applyBorder="1" applyAlignment="1" applyProtection="1">
      <alignment horizontal="left" vertical="center"/>
      <protection/>
    </xf>
    <xf numFmtId="0" fontId="5" fillId="12" borderId="12" xfId="59" applyFont="1" applyFill="1" applyBorder="1" applyAlignment="1" applyProtection="1">
      <alignment horizontal="left" vertical="center" wrapText="1"/>
      <protection locked="0"/>
    </xf>
    <xf numFmtId="0" fontId="5" fillId="12" borderId="12" xfId="0" applyFont="1" applyFill="1" applyBorder="1" applyAlignment="1" applyProtection="1">
      <alignment horizontal="left" vertical="center" wrapText="1"/>
      <protection locked="0"/>
    </xf>
    <xf numFmtId="0" fontId="73" fillId="12" borderId="12" xfId="57" applyFont="1" applyFill="1" applyBorder="1" applyAlignment="1" applyProtection="1">
      <alignment horizontal="left" vertical="center" wrapText="1"/>
      <protection/>
    </xf>
    <xf numFmtId="0" fontId="5" fillId="12" borderId="12" xfId="54" applyFont="1" applyFill="1" applyBorder="1" applyAlignment="1" applyProtection="1">
      <alignment horizontal="left" vertical="center" wrapText="1"/>
      <protection locked="0"/>
    </xf>
    <xf numFmtId="0" fontId="5" fillId="12" borderId="12" xfId="54" applyFont="1" applyFill="1" applyBorder="1" applyAlignment="1" applyProtection="1">
      <alignment horizontal="left" vertical="top" wrapText="1"/>
      <protection locked="0"/>
    </xf>
    <xf numFmtId="0" fontId="5" fillId="12" borderId="12" xfId="54" applyFont="1" applyFill="1" applyBorder="1" applyAlignment="1" applyProtection="1">
      <alignment horizontal="left" vertical="center" wrapText="1"/>
      <protection/>
    </xf>
    <xf numFmtId="0" fontId="5" fillId="13" borderId="12" xfId="0" applyFont="1" applyFill="1" applyBorder="1" applyAlignment="1" applyProtection="1">
      <alignment horizontal="center" vertical="center" wrapText="1"/>
      <protection/>
    </xf>
    <xf numFmtId="9" fontId="5" fillId="13" borderId="12" xfId="59" applyNumberFormat="1" applyFont="1" applyFill="1" applyBorder="1" applyAlignment="1" applyProtection="1">
      <alignment horizontal="center" vertical="center" wrapText="1"/>
      <protection/>
    </xf>
    <xf numFmtId="0" fontId="5" fillId="13" borderId="12" xfId="58" applyFont="1" applyFill="1" applyBorder="1" applyAlignment="1" applyProtection="1">
      <alignment horizontal="justify" vertical="center" wrapText="1"/>
      <protection/>
    </xf>
    <xf numFmtId="190" fontId="5" fillId="13" borderId="12" xfId="59" applyNumberFormat="1" applyFont="1" applyFill="1" applyBorder="1" applyAlignment="1" applyProtection="1">
      <alignment horizontal="center" vertical="center" wrapText="1"/>
      <protection/>
    </xf>
    <xf numFmtId="191" fontId="5" fillId="13" borderId="12" xfId="59" applyNumberFormat="1" applyFont="1" applyFill="1" applyBorder="1" applyAlignment="1" applyProtection="1">
      <alignment horizontal="center" vertical="center" wrapText="1"/>
      <protection/>
    </xf>
    <xf numFmtId="0" fontId="14" fillId="13" borderId="12" xfId="58" applyFont="1" applyFill="1" applyBorder="1" applyAlignment="1" applyProtection="1">
      <alignment horizontal="justify" vertical="center" wrapText="1"/>
      <protection/>
    </xf>
    <xf numFmtId="0" fontId="2" fillId="14" borderId="12" xfId="0" applyFont="1" applyFill="1" applyBorder="1" applyAlignment="1" applyProtection="1">
      <alignment horizontal="center" vertical="center" wrapText="1"/>
      <protection/>
    </xf>
    <xf numFmtId="190" fontId="5" fillId="11" borderId="12" xfId="0" applyNumberFormat="1" applyFont="1" applyFill="1" applyBorder="1" applyAlignment="1" applyProtection="1">
      <alignment horizontal="left" vertical="center" wrapText="1"/>
      <protection/>
    </xf>
    <xf numFmtId="0" fontId="2" fillId="14" borderId="12" xfId="59" applyFont="1" applyFill="1" applyBorder="1" applyAlignment="1" applyProtection="1">
      <alignment horizontal="justify" vertical="center" wrapText="1"/>
      <protection/>
    </xf>
    <xf numFmtId="0" fontId="5" fillId="11" borderId="12" xfId="0" applyFont="1" applyFill="1" applyBorder="1" applyAlignment="1" applyProtection="1">
      <alignment horizontal="center" vertical="center" wrapText="1"/>
      <protection/>
    </xf>
    <xf numFmtId="14" fontId="5" fillId="11" borderId="12" xfId="0" applyNumberFormat="1" applyFont="1" applyFill="1" applyBorder="1" applyAlignment="1" applyProtection="1">
      <alignment horizontal="center" vertical="center" wrapText="1"/>
      <protection/>
    </xf>
    <xf numFmtId="14" fontId="2" fillId="42" borderId="15" xfId="57" applyNumberFormat="1" applyFont="1" applyFill="1" applyBorder="1" applyAlignment="1" applyProtection="1">
      <alignment horizontal="center" vertical="center"/>
      <protection/>
    </xf>
    <xf numFmtId="14" fontId="2" fillId="42" borderId="15" xfId="57" applyNumberFormat="1" applyFont="1" applyFill="1" applyBorder="1" applyAlignment="1" applyProtection="1">
      <alignment horizontal="center" vertical="center" wrapText="1"/>
      <protection/>
    </xf>
    <xf numFmtId="14" fontId="2" fillId="42" borderId="12" xfId="57" applyNumberFormat="1" applyFont="1" applyFill="1" applyBorder="1" applyAlignment="1" applyProtection="1">
      <alignment horizontal="justify" vertical="center" wrapText="1"/>
      <protection/>
    </xf>
    <xf numFmtId="0" fontId="5" fillId="11" borderId="12" xfId="0" applyFont="1" applyFill="1" applyBorder="1" applyAlignment="1" applyProtection="1">
      <alignment horizontal="center" vertical="center" wrapText="1"/>
      <protection/>
    </xf>
    <xf numFmtId="14" fontId="5" fillId="11" borderId="12" xfId="0" applyNumberFormat="1" applyFont="1" applyFill="1" applyBorder="1" applyAlignment="1" applyProtection="1">
      <alignment horizontal="center" vertical="center" wrapText="1"/>
      <protection/>
    </xf>
    <xf numFmtId="0" fontId="2" fillId="11" borderId="24" xfId="59" applyNumberFormat="1" applyFont="1" applyFill="1" applyBorder="1" applyAlignment="1" applyProtection="1">
      <alignment horizontal="left" vertical="center" wrapText="1"/>
      <protection/>
    </xf>
    <xf numFmtId="0" fontId="0" fillId="0" borderId="38" xfId="0" applyFont="1" applyBorder="1" applyAlignment="1">
      <alignment horizontal="left"/>
    </xf>
    <xf numFmtId="0" fontId="0" fillId="0" borderId="39" xfId="0" applyFont="1" applyBorder="1" applyAlignment="1">
      <alignment horizontal="left"/>
    </xf>
    <xf numFmtId="0" fontId="0" fillId="0" borderId="40" xfId="0" applyFont="1" applyBorder="1" applyAlignment="1">
      <alignment horizontal="left"/>
    </xf>
    <xf numFmtId="0" fontId="10" fillId="0" borderId="14" xfId="0" applyFont="1" applyBorder="1" applyAlignment="1">
      <alignment horizontal="center" wrapText="1"/>
    </xf>
    <xf numFmtId="0" fontId="85" fillId="0" borderId="14"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4" xfId="0" applyFont="1" applyBorder="1" applyAlignment="1">
      <alignment horizontal="center"/>
    </xf>
    <xf numFmtId="0" fontId="0" fillId="0" borderId="18" xfId="0" applyBorder="1" applyAlignment="1">
      <alignment horizontal="center"/>
    </xf>
    <xf numFmtId="0" fontId="0" fillId="0" borderId="44" xfId="0" applyBorder="1" applyAlignment="1">
      <alignment horizontal="center"/>
    </xf>
    <xf numFmtId="0" fontId="0" fillId="0" borderId="19" xfId="0" applyBorder="1" applyAlignment="1">
      <alignment horizontal="center"/>
    </xf>
    <xf numFmtId="0" fontId="0" fillId="0" borderId="45" xfId="0" applyBorder="1" applyAlignment="1">
      <alignment horizontal="center"/>
    </xf>
    <xf numFmtId="0" fontId="0" fillId="0" borderId="20" xfId="0" applyBorder="1" applyAlignment="1">
      <alignment horizontal="center"/>
    </xf>
    <xf numFmtId="0" fontId="0" fillId="0" borderId="46" xfId="0" applyBorder="1" applyAlignment="1">
      <alignment horizontal="center"/>
    </xf>
    <xf numFmtId="0" fontId="3" fillId="33" borderId="10" xfId="0" applyFont="1" applyFill="1" applyBorder="1" applyAlignment="1">
      <alignment horizontal="center" vertical="center"/>
    </xf>
    <xf numFmtId="0" fontId="9" fillId="38" borderId="22" xfId="0" applyFont="1" applyFill="1" applyBorder="1" applyAlignment="1" applyProtection="1">
      <alignment horizontal="center" vertical="center" wrapText="1"/>
      <protection/>
    </xf>
    <xf numFmtId="0" fontId="9" fillId="38" borderId="25" xfId="0" applyFont="1" applyFill="1" applyBorder="1" applyAlignment="1" applyProtection="1">
      <alignment horizontal="center" vertical="center" wrapText="1"/>
      <protection/>
    </xf>
    <xf numFmtId="0" fontId="9" fillId="38" borderId="16" xfId="0" applyFont="1" applyFill="1" applyBorder="1" applyAlignment="1" applyProtection="1">
      <alignment horizontal="center" vertical="center" wrapText="1"/>
      <protection/>
    </xf>
    <xf numFmtId="0" fontId="5" fillId="38" borderId="25" xfId="0" applyFont="1" applyFill="1" applyBorder="1" applyAlignment="1" applyProtection="1">
      <alignment horizontal="justify" vertical="center" wrapText="1"/>
      <protection/>
    </xf>
    <xf numFmtId="0" fontId="5" fillId="38" borderId="11" xfId="0" applyFont="1" applyFill="1" applyBorder="1" applyAlignment="1" applyProtection="1">
      <alignment horizontal="justify" vertical="center" wrapText="1"/>
      <protection/>
    </xf>
    <xf numFmtId="0" fontId="6" fillId="0" borderId="47"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29"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49"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0" fillId="0" borderId="50" xfId="0" applyBorder="1" applyAlignment="1" applyProtection="1">
      <alignment horizontal="center" vertical="center"/>
      <protection/>
    </xf>
    <xf numFmtId="0" fontId="0" fillId="0" borderId="51" xfId="0" applyBorder="1" applyAlignment="1" applyProtection="1">
      <alignment horizontal="center" vertical="center"/>
      <protection/>
    </xf>
    <xf numFmtId="0" fontId="5" fillId="38" borderId="22"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7" fillId="0" borderId="47" xfId="0" applyFont="1" applyBorder="1" applyAlignment="1" applyProtection="1">
      <alignment horizontal="center" wrapText="1"/>
      <protection/>
    </xf>
    <xf numFmtId="0" fontId="7" fillId="0" borderId="52" xfId="0" applyFont="1" applyBorder="1" applyAlignment="1" applyProtection="1">
      <alignment horizontal="center" wrapText="1"/>
      <protection/>
    </xf>
    <xf numFmtId="0" fontId="7" fillId="0" borderId="53" xfId="0" applyFont="1" applyBorder="1" applyAlignment="1" applyProtection="1">
      <alignment horizontal="center" wrapText="1"/>
      <protection/>
    </xf>
    <xf numFmtId="0" fontId="7" fillId="0" borderId="49" xfId="0" applyFont="1" applyBorder="1" applyAlignment="1" applyProtection="1">
      <alignment horizontal="center" wrapText="1"/>
      <protection/>
    </xf>
    <xf numFmtId="0" fontId="7" fillId="0" borderId="54" xfId="0" applyFont="1" applyBorder="1" applyAlignment="1" applyProtection="1">
      <alignment horizontal="center" wrapText="1"/>
      <protection/>
    </xf>
    <xf numFmtId="0" fontId="7" fillId="0" borderId="55" xfId="0" applyFont="1" applyBorder="1" applyAlignment="1" applyProtection="1">
      <alignment horizontal="center" wrapText="1"/>
      <protection/>
    </xf>
    <xf numFmtId="0" fontId="2" fillId="0" borderId="47"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56" xfId="0" applyFont="1" applyBorder="1" applyAlignment="1" applyProtection="1">
      <alignment horizontal="center" vertical="center" wrapText="1"/>
      <protection/>
    </xf>
    <xf numFmtId="0" fontId="2" fillId="0" borderId="55"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5" fillId="38" borderId="57" xfId="0" applyFont="1" applyFill="1" applyBorder="1" applyAlignment="1" applyProtection="1">
      <alignment horizontal="center" vertical="center" wrapText="1"/>
      <protection/>
    </xf>
    <xf numFmtId="0" fontId="5" fillId="38" borderId="15" xfId="0" applyFont="1" applyFill="1" applyBorder="1" applyAlignment="1" applyProtection="1">
      <alignment horizontal="justify" vertical="center" wrapText="1"/>
      <protection/>
    </xf>
    <xf numFmtId="0" fontId="5" fillId="38" borderId="29" xfId="0" applyFont="1" applyFill="1" applyBorder="1" applyAlignment="1" applyProtection="1">
      <alignment horizontal="justify" vertical="center" wrapText="1"/>
      <protection/>
    </xf>
    <xf numFmtId="0" fontId="5" fillId="38" borderId="24" xfId="0" applyFont="1" applyFill="1" applyBorder="1" applyAlignment="1" applyProtection="1">
      <alignment horizontal="justify" vertical="center" wrapText="1"/>
      <protection/>
    </xf>
    <xf numFmtId="0" fontId="2" fillId="14" borderId="12" xfId="0" applyFont="1" applyFill="1" applyBorder="1" applyAlignment="1" applyProtection="1">
      <alignment horizontal="center" vertical="center"/>
      <protection/>
    </xf>
    <xf numFmtId="0" fontId="2" fillId="14" borderId="12" xfId="0" applyFont="1" applyFill="1" applyBorder="1" applyAlignment="1" applyProtection="1">
      <alignment horizontal="center" vertical="center" wrapText="1"/>
      <protection/>
    </xf>
    <xf numFmtId="0" fontId="2" fillId="0" borderId="53"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3" xfId="0" applyFont="1" applyBorder="1" applyAlignment="1" applyProtection="1">
      <alignment horizontal="left" vertical="center" wrapText="1"/>
      <protection/>
    </xf>
    <xf numFmtId="0" fontId="2" fillId="0" borderId="32" xfId="0" applyFont="1" applyBorder="1" applyAlignment="1" applyProtection="1">
      <alignment horizontal="left" vertical="center" wrapText="1"/>
      <protection/>
    </xf>
    <xf numFmtId="0" fontId="2" fillId="0" borderId="33" xfId="0" applyFont="1" applyBorder="1" applyAlignment="1" applyProtection="1">
      <alignment horizontal="left" vertical="center" wrapText="1"/>
      <protection/>
    </xf>
    <xf numFmtId="0" fontId="5" fillId="0" borderId="45" xfId="0" applyFont="1" applyBorder="1" applyAlignment="1" applyProtection="1">
      <alignment horizontal="center" wrapText="1"/>
      <protection/>
    </xf>
    <xf numFmtId="0" fontId="75" fillId="0" borderId="14" xfId="0" applyFont="1" applyBorder="1" applyAlignment="1" applyProtection="1">
      <alignment horizontal="center" vertical="center"/>
      <protection/>
    </xf>
    <xf numFmtId="0" fontId="8" fillId="0" borderId="18" xfId="0" applyFont="1" applyBorder="1" applyAlignment="1" applyProtection="1">
      <alignment horizontal="center" wrapText="1"/>
      <protection/>
    </xf>
    <xf numFmtId="0" fontId="8" fillId="0" borderId="44" xfId="0" applyFont="1" applyBorder="1" applyAlignment="1" applyProtection="1">
      <alignment horizontal="center" wrapText="1"/>
      <protection/>
    </xf>
    <xf numFmtId="0" fontId="8" fillId="0" borderId="19" xfId="0" applyFont="1" applyBorder="1" applyAlignment="1" applyProtection="1">
      <alignment horizontal="center" wrapText="1"/>
      <protection/>
    </xf>
    <xf numFmtId="0" fontId="8" fillId="0" borderId="45" xfId="0" applyFont="1" applyBorder="1" applyAlignment="1" applyProtection="1">
      <alignment horizontal="center" wrapText="1"/>
      <protection/>
    </xf>
    <xf numFmtId="0" fontId="8" fillId="0" borderId="20" xfId="0" applyFont="1" applyBorder="1" applyAlignment="1" applyProtection="1">
      <alignment horizontal="center" wrapText="1"/>
      <protection/>
    </xf>
    <xf numFmtId="0" fontId="8" fillId="0" borderId="46" xfId="0" applyFont="1" applyBorder="1" applyAlignment="1" applyProtection="1">
      <alignment horizontal="center" wrapText="1"/>
      <protection/>
    </xf>
    <xf numFmtId="0" fontId="2" fillId="0" borderId="14" xfId="0" applyFont="1" applyBorder="1" applyAlignment="1" applyProtection="1">
      <alignment horizontal="center" vertical="center"/>
      <protection/>
    </xf>
    <xf numFmtId="0" fontId="2" fillId="0" borderId="14" xfId="0" applyFont="1" applyBorder="1" applyAlignment="1" applyProtection="1">
      <alignment horizontal="center"/>
      <protection/>
    </xf>
    <xf numFmtId="0" fontId="2" fillId="14" borderId="12" xfId="0" applyFont="1" applyFill="1" applyBorder="1" applyAlignment="1" applyProtection="1">
      <alignment horizontal="center"/>
      <protection/>
    </xf>
    <xf numFmtId="0" fontId="73" fillId="41" borderId="15" xfId="57" applyFont="1" applyFill="1" applyBorder="1" applyAlignment="1" applyProtection="1">
      <alignment horizontal="center" vertical="center" wrapText="1"/>
      <protection/>
    </xf>
    <xf numFmtId="0" fontId="73" fillId="41" borderId="24" xfId="57" applyFont="1" applyFill="1" applyBorder="1" applyAlignment="1" applyProtection="1">
      <alignment horizontal="center" vertical="center" wrapText="1"/>
      <protection/>
    </xf>
    <xf numFmtId="0" fontId="73" fillId="41" borderId="15" xfId="57" applyFont="1" applyFill="1" applyBorder="1" applyAlignment="1" applyProtection="1">
      <alignment horizontal="center" vertical="center"/>
      <protection/>
    </xf>
    <xf numFmtId="0" fontId="73" fillId="41" borderId="24" xfId="57" applyFont="1" applyFill="1" applyBorder="1" applyAlignment="1" applyProtection="1">
      <alignment horizontal="center" vertical="center"/>
      <protection/>
    </xf>
    <xf numFmtId="14" fontId="73" fillId="41" borderId="15" xfId="57" applyNumberFormat="1" applyFont="1" applyFill="1" applyBorder="1" applyAlignment="1" applyProtection="1">
      <alignment horizontal="center" vertical="center"/>
      <protection/>
    </xf>
    <xf numFmtId="14" fontId="73" fillId="41" borderId="24" xfId="57" applyNumberFormat="1" applyFont="1" applyFill="1" applyBorder="1" applyAlignment="1" applyProtection="1">
      <alignment horizontal="center" vertical="center"/>
      <protection/>
    </xf>
    <xf numFmtId="0" fontId="82" fillId="41" borderId="15" xfId="57" applyFont="1" applyFill="1" applyBorder="1" applyAlignment="1" applyProtection="1">
      <alignment horizontal="center" vertical="center" wrapText="1"/>
      <protection/>
    </xf>
    <xf numFmtId="0" fontId="82" fillId="41" borderId="24" xfId="57" applyFont="1" applyFill="1" applyBorder="1" applyAlignment="1" applyProtection="1">
      <alignment horizontal="center" vertical="center" wrapText="1"/>
      <protection/>
    </xf>
    <xf numFmtId="0" fontId="5" fillId="41" borderId="15" xfId="0" applyFont="1" applyFill="1" applyBorder="1" applyAlignment="1" applyProtection="1">
      <alignment horizontal="center" vertical="center" wrapText="1"/>
      <protection/>
    </xf>
    <xf numFmtId="0" fontId="5" fillId="41" borderId="24" xfId="0" applyFont="1" applyFill="1" applyBorder="1" applyAlignment="1" applyProtection="1">
      <alignment horizontal="center" vertical="center" wrapText="1"/>
      <protection/>
    </xf>
    <xf numFmtId="0" fontId="5" fillId="41" borderId="15" xfId="0" applyFont="1" applyFill="1" applyBorder="1" applyAlignment="1" applyProtection="1">
      <alignment horizontal="justify" vertical="center" wrapText="1"/>
      <protection/>
    </xf>
    <xf numFmtId="0" fontId="5" fillId="41" borderId="24" xfId="0" applyFont="1" applyFill="1" applyBorder="1" applyAlignment="1" applyProtection="1">
      <alignment horizontal="justify" vertical="center" wrapText="1"/>
      <protection/>
    </xf>
    <xf numFmtId="180" fontId="5" fillId="41" borderId="15" xfId="0" applyNumberFormat="1" applyFont="1" applyFill="1" applyBorder="1" applyAlignment="1" applyProtection="1">
      <alignment horizontal="center" vertical="center" wrapText="1"/>
      <protection/>
    </xf>
    <xf numFmtId="180" fontId="5" fillId="41" borderId="24" xfId="0" applyNumberFormat="1" applyFont="1" applyFill="1" applyBorder="1" applyAlignment="1" applyProtection="1">
      <alignment horizontal="center" vertical="center" wrapText="1"/>
      <protection/>
    </xf>
    <xf numFmtId="0" fontId="5" fillId="41" borderId="29" xfId="0" applyFont="1" applyFill="1" applyBorder="1" applyAlignment="1" applyProtection="1">
      <alignment horizontal="center" vertical="center" wrapText="1"/>
      <protection/>
    </xf>
    <xf numFmtId="14" fontId="73" fillId="3" borderId="15" xfId="57" applyNumberFormat="1" applyFont="1" applyFill="1" applyBorder="1" applyAlignment="1" applyProtection="1">
      <alignment horizontal="center" vertical="center"/>
      <protection/>
    </xf>
    <xf numFmtId="14" fontId="73" fillId="3" borderId="24" xfId="57" applyNumberFormat="1" applyFont="1" applyFill="1" applyBorder="1" applyAlignment="1" applyProtection="1">
      <alignment horizontal="center" vertical="center"/>
      <protection/>
    </xf>
    <xf numFmtId="0" fontId="5" fillId="3" borderId="15" xfId="0" applyFont="1" applyFill="1" applyBorder="1" applyAlignment="1" applyProtection="1">
      <alignment horizontal="center" vertical="center" wrapText="1"/>
      <protection/>
    </xf>
    <xf numFmtId="0" fontId="5" fillId="3" borderId="24" xfId="0" applyFont="1" applyFill="1" applyBorder="1" applyAlignment="1" applyProtection="1" quotePrefix="1">
      <alignment horizontal="center" vertical="center" wrapText="1"/>
      <protection/>
    </xf>
    <xf numFmtId="0" fontId="73" fillId="11" borderId="15" xfId="0" applyFont="1" applyFill="1" applyBorder="1" applyAlignment="1" applyProtection="1">
      <alignment horizontal="center" vertical="center" wrapText="1"/>
      <protection/>
    </xf>
    <xf numFmtId="0" fontId="73" fillId="11" borderId="29" xfId="0" applyFont="1" applyFill="1" applyBorder="1" applyAlignment="1" applyProtection="1">
      <alignment horizontal="center" vertical="center" wrapText="1"/>
      <protection/>
    </xf>
    <xf numFmtId="0" fontId="73" fillId="11" borderId="24" xfId="0" applyFont="1" applyFill="1" applyBorder="1" applyAlignment="1" applyProtection="1">
      <alignment horizontal="center" vertical="center" wrapText="1"/>
      <protection/>
    </xf>
    <xf numFmtId="0" fontId="5" fillId="28" borderId="15" xfId="0" applyFont="1" applyFill="1" applyBorder="1" applyAlignment="1" applyProtection="1">
      <alignment horizontal="justify" vertical="center" wrapText="1"/>
      <protection/>
    </xf>
    <xf numFmtId="0" fontId="5" fillId="28" borderId="29" xfId="0" applyFont="1" applyFill="1" applyBorder="1" applyAlignment="1" applyProtection="1">
      <alignment horizontal="justify" vertical="center" wrapText="1"/>
      <protection/>
    </xf>
    <xf numFmtId="0" fontId="5" fillId="28" borderId="24" xfId="0" applyFont="1" applyFill="1" applyBorder="1" applyAlignment="1" applyProtection="1">
      <alignment horizontal="justify" vertical="center" wrapText="1"/>
      <protection/>
    </xf>
    <xf numFmtId="0" fontId="73" fillId="11" borderId="15" xfId="0" applyFont="1" applyFill="1" applyBorder="1" applyAlignment="1" applyProtection="1">
      <alignment horizontal="justify" vertical="center" wrapText="1"/>
      <protection/>
    </xf>
    <xf numFmtId="0" fontId="73" fillId="11" borderId="29" xfId="0" applyFont="1" applyFill="1" applyBorder="1" applyAlignment="1" applyProtection="1">
      <alignment horizontal="justify" vertical="center" wrapText="1"/>
      <protection/>
    </xf>
    <xf numFmtId="0" fontId="73" fillId="11" borderId="24" xfId="0" applyFont="1" applyFill="1" applyBorder="1" applyAlignment="1" applyProtection="1">
      <alignment horizontal="justify" vertical="center" wrapText="1"/>
      <protection/>
    </xf>
    <xf numFmtId="0" fontId="5" fillId="11" borderId="12" xfId="0" applyFont="1" applyFill="1" applyBorder="1" applyAlignment="1" applyProtection="1">
      <alignment horizontal="justify" vertical="center" wrapText="1"/>
      <protection/>
    </xf>
    <xf numFmtId="0" fontId="5" fillId="3" borderId="24" xfId="0" applyFont="1" applyFill="1" applyBorder="1" applyAlignment="1" applyProtection="1">
      <alignment horizontal="center" vertical="center" wrapText="1"/>
      <protection/>
    </xf>
    <xf numFmtId="0" fontId="5" fillId="11" borderId="12"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29" xfId="0" applyFont="1" applyFill="1" applyBorder="1" applyAlignment="1" applyProtection="1">
      <alignment horizontal="center" vertical="center" wrapText="1"/>
      <protection/>
    </xf>
    <xf numFmtId="0" fontId="5" fillId="19" borderId="24" xfId="0" applyFont="1" applyFill="1" applyBorder="1" applyAlignment="1" applyProtection="1">
      <alignment horizontal="center" vertical="center" wrapText="1"/>
      <protection/>
    </xf>
    <xf numFmtId="14" fontId="5" fillId="19" borderId="15" xfId="0" applyNumberFormat="1" applyFont="1" applyFill="1" applyBorder="1" applyAlignment="1" applyProtection="1">
      <alignment horizontal="center" vertical="center" wrapText="1"/>
      <protection/>
    </xf>
    <xf numFmtId="14" fontId="5" fillId="19" borderId="29" xfId="0" applyNumberFormat="1" applyFont="1" applyFill="1" applyBorder="1" applyAlignment="1" applyProtection="1">
      <alignment horizontal="center" vertical="center" wrapText="1"/>
      <protection/>
    </xf>
    <xf numFmtId="14" fontId="5" fillId="19" borderId="24" xfId="0" applyNumberFormat="1" applyFont="1" applyFill="1" applyBorder="1" applyAlignment="1" applyProtection="1">
      <alignment horizontal="center" vertical="center" wrapText="1"/>
      <protection/>
    </xf>
    <xf numFmtId="0" fontId="5" fillId="12" borderId="15" xfId="0" applyFont="1" applyFill="1" applyBorder="1" applyAlignment="1" applyProtection="1">
      <alignment horizontal="center" vertical="center" wrapText="1"/>
      <protection/>
    </xf>
    <xf numFmtId="0" fontId="5" fillId="12" borderId="29" xfId="0" applyFont="1" applyFill="1" applyBorder="1" applyAlignment="1" applyProtection="1">
      <alignment horizontal="center" vertical="center" wrapText="1"/>
      <protection/>
    </xf>
    <xf numFmtId="0" fontId="5" fillId="12" borderId="24" xfId="0" applyFont="1" applyFill="1" applyBorder="1" applyAlignment="1" applyProtection="1">
      <alignment horizontal="center" vertical="center" wrapText="1"/>
      <protection/>
    </xf>
    <xf numFmtId="0" fontId="5" fillId="28" borderId="15" xfId="0" applyFont="1" applyFill="1" applyBorder="1" applyAlignment="1" applyProtection="1">
      <alignment horizontal="center" vertical="center" wrapText="1"/>
      <protection/>
    </xf>
    <xf numFmtId="0" fontId="5" fillId="28" borderId="29" xfId="0" applyFont="1" applyFill="1" applyBorder="1" applyAlignment="1" applyProtection="1">
      <alignment horizontal="center" vertical="center" wrapText="1"/>
      <protection/>
    </xf>
    <xf numFmtId="0" fontId="5" fillId="28" borderId="24" xfId="0" applyFont="1" applyFill="1" applyBorder="1" applyAlignment="1" applyProtection="1">
      <alignment horizontal="center" vertical="center" wrapText="1"/>
      <protection/>
    </xf>
    <xf numFmtId="0" fontId="5" fillId="11" borderId="15" xfId="0" applyFont="1" applyFill="1" applyBorder="1" applyAlignment="1" applyProtection="1">
      <alignment horizontal="center" vertical="center" wrapText="1"/>
      <protection/>
    </xf>
    <xf numFmtId="0" fontId="5" fillId="11" borderId="29" xfId="0" applyFont="1" applyFill="1" applyBorder="1" applyAlignment="1" applyProtection="1">
      <alignment horizontal="center" vertical="center" wrapText="1"/>
      <protection/>
    </xf>
    <xf numFmtId="0" fontId="5" fillId="11" borderId="24" xfId="0" applyFont="1" applyFill="1" applyBorder="1" applyAlignment="1" applyProtection="1">
      <alignment horizontal="center" vertical="center" wrapText="1"/>
      <protection/>
    </xf>
    <xf numFmtId="14" fontId="5" fillId="3" borderId="15" xfId="0" applyNumberFormat="1" applyFont="1" applyFill="1" applyBorder="1" applyAlignment="1" applyProtection="1">
      <alignment horizontal="center" vertical="center" wrapText="1"/>
      <protection/>
    </xf>
    <xf numFmtId="14" fontId="5" fillId="3" borderId="24" xfId="0" applyNumberFormat="1" applyFont="1" applyFill="1" applyBorder="1" applyAlignment="1" applyProtection="1">
      <alignment horizontal="center" vertical="center" wrapText="1"/>
      <protection/>
    </xf>
    <xf numFmtId="0" fontId="5" fillId="3" borderId="15" xfId="0" applyFont="1" applyFill="1" applyBorder="1" applyAlignment="1" applyProtection="1">
      <alignment horizontal="justify" vertical="center" wrapText="1"/>
      <protection/>
    </xf>
    <xf numFmtId="0" fontId="5" fillId="3" borderId="24" xfId="0" applyFont="1" applyFill="1" applyBorder="1" applyAlignment="1" applyProtection="1">
      <alignment horizontal="justify" vertical="center" wrapText="1"/>
      <protection/>
    </xf>
    <xf numFmtId="0" fontId="73" fillId="3" borderId="15" xfId="57" applyFont="1" applyFill="1" applyBorder="1" applyAlignment="1" applyProtection="1">
      <alignment horizontal="center" vertical="center"/>
      <protection/>
    </xf>
    <xf numFmtId="0" fontId="73" fillId="3" borderId="24" xfId="57" applyFont="1" applyFill="1" applyBorder="1" applyAlignment="1" applyProtection="1">
      <alignment horizontal="center" vertical="center"/>
      <protection/>
    </xf>
    <xf numFmtId="0" fontId="73" fillId="11" borderId="15" xfId="57" applyFont="1" applyFill="1" applyBorder="1" applyAlignment="1" applyProtection="1">
      <alignment horizontal="center" vertical="center"/>
      <protection/>
    </xf>
    <xf numFmtId="0" fontId="73" fillId="11" borderId="24" xfId="57" applyFont="1" applyFill="1" applyBorder="1" applyAlignment="1" applyProtection="1">
      <alignment horizontal="center" vertical="center"/>
      <protection/>
    </xf>
    <xf numFmtId="14" fontId="73" fillId="11" borderId="15" xfId="57" applyNumberFormat="1" applyFont="1" applyFill="1" applyBorder="1" applyAlignment="1" applyProtection="1">
      <alignment horizontal="center" vertical="center"/>
      <protection/>
    </xf>
    <xf numFmtId="14" fontId="73" fillId="11" borderId="24" xfId="57" applyNumberFormat="1" applyFont="1" applyFill="1" applyBorder="1" applyAlignment="1" applyProtection="1">
      <alignment horizontal="center" vertical="center"/>
      <protection/>
    </xf>
    <xf numFmtId="14" fontId="73" fillId="11" borderId="15" xfId="57" applyNumberFormat="1" applyFont="1" applyFill="1" applyBorder="1" applyAlignment="1" applyProtection="1">
      <alignment horizontal="center" vertical="center" wrapText="1"/>
      <protection/>
    </xf>
    <xf numFmtId="0" fontId="73" fillId="11" borderId="15" xfId="57" applyFont="1" applyFill="1" applyBorder="1" applyAlignment="1" applyProtection="1">
      <alignment horizontal="center" vertical="center" wrapText="1"/>
      <protection/>
    </xf>
    <xf numFmtId="0" fontId="73" fillId="11" borderId="29" xfId="57" applyFont="1" applyFill="1" applyBorder="1" applyAlignment="1" applyProtection="1">
      <alignment horizontal="center" vertical="center" wrapText="1"/>
      <protection/>
    </xf>
    <xf numFmtId="0" fontId="73" fillId="11" borderId="24" xfId="57" applyFont="1" applyFill="1" applyBorder="1" applyAlignment="1" applyProtection="1">
      <alignment horizontal="center" vertical="center" wrapText="1"/>
      <protection/>
    </xf>
    <xf numFmtId="14" fontId="73" fillId="12" borderId="15" xfId="57" applyNumberFormat="1" applyFont="1" applyFill="1" applyBorder="1" applyAlignment="1" applyProtection="1">
      <alignment horizontal="center" vertical="center"/>
      <protection/>
    </xf>
    <xf numFmtId="14" fontId="73" fillId="12" borderId="29" xfId="57" applyNumberFormat="1" applyFont="1" applyFill="1" applyBorder="1" applyAlignment="1" applyProtection="1">
      <alignment horizontal="center" vertical="center"/>
      <protection/>
    </xf>
    <xf numFmtId="14" fontId="73" fillId="12" borderId="24" xfId="57" applyNumberFormat="1" applyFont="1" applyFill="1" applyBorder="1" applyAlignment="1" applyProtection="1">
      <alignment horizontal="center" vertical="center"/>
      <protection/>
    </xf>
    <xf numFmtId="14" fontId="73" fillId="11" borderId="29" xfId="57" applyNumberFormat="1" applyFont="1" applyFill="1" applyBorder="1" applyAlignment="1" applyProtection="1">
      <alignment horizontal="center" vertical="center" wrapText="1"/>
      <protection/>
    </xf>
    <xf numFmtId="14" fontId="73" fillId="11" borderId="24" xfId="57" applyNumberFormat="1" applyFont="1" applyFill="1" applyBorder="1" applyAlignment="1" applyProtection="1">
      <alignment horizontal="center" vertical="center" wrapText="1"/>
      <protection/>
    </xf>
    <xf numFmtId="14" fontId="73" fillId="11" borderId="15" xfId="0" applyNumberFormat="1" applyFont="1" applyFill="1" applyBorder="1" applyAlignment="1" applyProtection="1">
      <alignment horizontal="center" vertical="center" wrapText="1"/>
      <protection/>
    </xf>
    <xf numFmtId="14" fontId="73" fillId="11" borderId="29" xfId="0" applyNumberFormat="1" applyFont="1" applyFill="1" applyBorder="1" applyAlignment="1" applyProtection="1">
      <alignment horizontal="center" vertical="center" wrapText="1"/>
      <protection/>
    </xf>
    <xf numFmtId="14" fontId="73" fillId="11" borderId="24" xfId="0" applyNumberFormat="1" applyFont="1" applyFill="1" applyBorder="1" applyAlignment="1" applyProtection="1">
      <alignment horizontal="center" vertical="center" wrapText="1"/>
      <protection/>
    </xf>
    <xf numFmtId="0" fontId="73" fillId="12" borderId="15" xfId="57" applyFont="1" applyFill="1" applyBorder="1" applyAlignment="1" applyProtection="1">
      <alignment horizontal="center" vertical="center" wrapText="1"/>
      <protection/>
    </xf>
    <xf numFmtId="0" fontId="73" fillId="12" borderId="29" xfId="57" applyFont="1" applyFill="1" applyBorder="1" applyAlignment="1" applyProtection="1">
      <alignment horizontal="center" vertical="center" wrapText="1"/>
      <protection/>
    </xf>
    <xf numFmtId="0" fontId="73" fillId="12" borderId="24" xfId="57" applyFont="1" applyFill="1" applyBorder="1" applyAlignment="1" applyProtection="1">
      <alignment horizontal="center" vertical="center" wrapText="1"/>
      <protection/>
    </xf>
    <xf numFmtId="14" fontId="5" fillId="12" borderId="15" xfId="0" applyNumberFormat="1" applyFont="1" applyFill="1" applyBorder="1" applyAlignment="1" applyProtection="1">
      <alignment horizontal="center" vertical="center" wrapText="1"/>
      <protection/>
    </xf>
    <xf numFmtId="14" fontId="5" fillId="12" borderId="29" xfId="0" applyNumberFormat="1" applyFont="1" applyFill="1" applyBorder="1" applyAlignment="1" applyProtection="1">
      <alignment horizontal="center" vertical="center" wrapText="1"/>
      <protection/>
    </xf>
    <xf numFmtId="14" fontId="5" fillId="12" borderId="24" xfId="0" applyNumberFormat="1" applyFont="1" applyFill="1" applyBorder="1" applyAlignment="1" applyProtection="1">
      <alignment horizontal="center" vertical="center" wrapText="1"/>
      <protection/>
    </xf>
    <xf numFmtId="0" fontId="73" fillId="28" borderId="15" xfId="57" applyFont="1" applyFill="1" applyBorder="1" applyAlignment="1" applyProtection="1">
      <alignment horizontal="center" vertical="center"/>
      <protection/>
    </xf>
    <xf numFmtId="0" fontId="73" fillId="28" borderId="29" xfId="57" applyFont="1" applyFill="1" applyBorder="1" applyAlignment="1" applyProtection="1">
      <alignment horizontal="center" vertical="center"/>
      <protection/>
    </xf>
    <xf numFmtId="0" fontId="73" fillId="28" borderId="24" xfId="57" applyFont="1" applyFill="1" applyBorder="1" applyAlignment="1" applyProtection="1">
      <alignment horizontal="center" vertical="center"/>
      <protection/>
    </xf>
    <xf numFmtId="14" fontId="5" fillId="28" borderId="15" xfId="0" applyNumberFormat="1" applyFont="1" applyFill="1" applyBorder="1" applyAlignment="1" applyProtection="1">
      <alignment horizontal="center" vertical="center" wrapText="1"/>
      <protection/>
    </xf>
    <xf numFmtId="14" fontId="5" fillId="28" borderId="29" xfId="0" applyNumberFormat="1" applyFont="1" applyFill="1" applyBorder="1" applyAlignment="1" applyProtection="1">
      <alignment horizontal="center" vertical="center" wrapText="1"/>
      <protection/>
    </xf>
    <xf numFmtId="14" fontId="5" fillId="28" borderId="24" xfId="0" applyNumberFormat="1" applyFont="1" applyFill="1" applyBorder="1" applyAlignment="1" applyProtection="1">
      <alignment horizontal="center" vertical="center" wrapText="1"/>
      <protection/>
    </xf>
    <xf numFmtId="0" fontId="5" fillId="11" borderId="15" xfId="0" applyFont="1" applyFill="1" applyBorder="1" applyAlignment="1" applyProtection="1">
      <alignment horizontal="justify" vertical="center" wrapText="1"/>
      <protection/>
    </xf>
    <xf numFmtId="0" fontId="5" fillId="11" borderId="24" xfId="0" applyFont="1" applyFill="1" applyBorder="1" applyAlignment="1" applyProtection="1">
      <alignment horizontal="justify" vertical="center" wrapText="1"/>
      <protection/>
    </xf>
    <xf numFmtId="0" fontId="5" fillId="12" borderId="15" xfId="0" applyFont="1" applyFill="1" applyBorder="1" applyAlignment="1" applyProtection="1">
      <alignment horizontal="justify" vertical="center" wrapText="1"/>
      <protection/>
    </xf>
    <xf numFmtId="0" fontId="5" fillId="12" borderId="29" xfId="0" applyFont="1" applyFill="1" applyBorder="1" applyAlignment="1" applyProtection="1">
      <alignment horizontal="justify" vertical="center" wrapText="1"/>
      <protection/>
    </xf>
    <xf numFmtId="0" fontId="5" fillId="12" borderId="24" xfId="0" applyFont="1" applyFill="1" applyBorder="1" applyAlignment="1" applyProtection="1">
      <alignment horizontal="justify" vertical="center" wrapText="1"/>
      <protection/>
    </xf>
    <xf numFmtId="0" fontId="2" fillId="14" borderId="15" xfId="0" applyFont="1" applyFill="1" applyBorder="1" applyAlignment="1" applyProtection="1">
      <alignment horizontal="center" vertical="center" wrapText="1"/>
      <protection/>
    </xf>
    <xf numFmtId="0" fontId="20" fillId="14" borderId="12" xfId="0" applyFont="1" applyFill="1" applyBorder="1" applyAlignment="1" applyProtection="1">
      <alignment horizontal="center" vertical="center"/>
      <protection/>
    </xf>
    <xf numFmtId="0" fontId="20" fillId="14" borderId="15" xfId="0" applyFont="1" applyFill="1" applyBorder="1" applyAlignment="1" applyProtection="1">
      <alignment horizontal="center" vertical="center"/>
      <protection/>
    </xf>
    <xf numFmtId="190" fontId="2" fillId="14" borderId="12" xfId="0" applyNumberFormat="1" applyFont="1" applyFill="1" applyBorder="1" applyAlignment="1" applyProtection="1">
      <alignment horizontal="center" vertical="center" wrapText="1"/>
      <protection/>
    </xf>
    <xf numFmtId="190" fontId="2" fillId="14" borderId="15" xfId="0" applyNumberFormat="1" applyFont="1" applyFill="1" applyBorder="1" applyAlignment="1" applyProtection="1">
      <alignment horizontal="center" vertical="center" wrapText="1"/>
      <protection/>
    </xf>
    <xf numFmtId="0" fontId="2" fillId="14" borderId="15" xfId="0" applyFont="1" applyFill="1" applyBorder="1" applyAlignment="1" applyProtection="1">
      <alignment horizontal="center" vertical="center"/>
      <protection/>
    </xf>
    <xf numFmtId="0" fontId="2" fillId="0" borderId="14" xfId="0" applyFont="1" applyBorder="1" applyAlignment="1" applyProtection="1">
      <alignment horizontal="center" wrapText="1"/>
      <protection/>
    </xf>
    <xf numFmtId="0" fontId="75" fillId="38" borderId="14" xfId="0" applyFont="1" applyFill="1" applyBorder="1" applyAlignment="1" applyProtection="1">
      <alignment horizontal="center" vertical="center"/>
      <protection/>
    </xf>
    <xf numFmtId="0" fontId="5" fillId="8" borderId="15" xfId="0" applyFont="1" applyFill="1" applyBorder="1" applyAlignment="1" applyProtection="1">
      <alignment horizontal="center" vertical="center" wrapText="1"/>
      <protection/>
    </xf>
    <xf numFmtId="0" fontId="5" fillId="8" borderId="24" xfId="0" applyFont="1" applyFill="1" applyBorder="1" applyAlignment="1" applyProtection="1">
      <alignment horizontal="center" vertical="center" wrapText="1"/>
      <protection/>
    </xf>
    <xf numFmtId="0" fontId="5" fillId="8" borderId="29" xfId="0" applyFont="1" applyFill="1" applyBorder="1" applyAlignment="1" applyProtection="1">
      <alignment horizontal="center" vertical="center" wrapText="1"/>
      <protection/>
    </xf>
    <xf numFmtId="9" fontId="2" fillId="14" borderId="12" xfId="0" applyNumberFormat="1" applyFont="1" applyFill="1" applyBorder="1" applyAlignment="1" applyProtection="1">
      <alignment horizontal="center" vertical="center" wrapText="1"/>
      <protection/>
    </xf>
    <xf numFmtId="9" fontId="2" fillId="14" borderId="15" xfId="0" applyNumberFormat="1" applyFont="1" applyFill="1" applyBorder="1" applyAlignment="1" applyProtection="1">
      <alignment horizontal="center" vertical="center" wrapText="1"/>
      <protection/>
    </xf>
    <xf numFmtId="0" fontId="8" fillId="0" borderId="14" xfId="0" applyFont="1" applyBorder="1" applyAlignment="1" applyProtection="1">
      <alignment horizontal="center"/>
      <protection/>
    </xf>
    <xf numFmtId="0" fontId="19" fillId="38" borderId="14" xfId="0" applyFont="1" applyFill="1" applyBorder="1" applyAlignment="1" applyProtection="1">
      <alignment horizontal="center" vertical="center"/>
      <protection/>
    </xf>
    <xf numFmtId="14" fontId="73" fillId="19" borderId="15" xfId="57" applyNumberFormat="1" applyFont="1" applyFill="1" applyBorder="1" applyAlignment="1" applyProtection="1">
      <alignment horizontal="center" vertical="center"/>
      <protection/>
    </xf>
    <xf numFmtId="14" fontId="73" fillId="19" borderId="29" xfId="57" applyNumberFormat="1" applyFont="1" applyFill="1" applyBorder="1" applyAlignment="1" applyProtection="1">
      <alignment horizontal="center" vertical="center"/>
      <protection/>
    </xf>
    <xf numFmtId="14" fontId="73" fillId="19" borderId="24" xfId="57" applyNumberFormat="1" applyFont="1" applyFill="1" applyBorder="1" applyAlignment="1" applyProtection="1">
      <alignment horizontal="center" vertical="center"/>
      <protection/>
    </xf>
    <xf numFmtId="0" fontId="5" fillId="9" borderId="15" xfId="0" applyFont="1" applyFill="1" applyBorder="1" applyAlignment="1" applyProtection="1">
      <alignment horizontal="justify" vertical="center" wrapText="1"/>
      <protection/>
    </xf>
    <xf numFmtId="0" fontId="5" fillId="9" borderId="24" xfId="0" applyFont="1" applyFill="1" applyBorder="1" applyAlignment="1" applyProtection="1">
      <alignment horizontal="justify" vertical="center" wrapText="1"/>
      <protection/>
    </xf>
    <xf numFmtId="0" fontId="5" fillId="19" borderId="15" xfId="0" applyFont="1" applyFill="1" applyBorder="1" applyAlignment="1" applyProtection="1">
      <alignment horizontal="justify" vertical="center" wrapText="1"/>
      <protection/>
    </xf>
    <xf numFmtId="0" fontId="5" fillId="19" borderId="29" xfId="0" applyFont="1" applyFill="1" applyBorder="1" applyAlignment="1" applyProtection="1">
      <alignment horizontal="justify" vertical="center" wrapText="1"/>
      <protection/>
    </xf>
    <xf numFmtId="0" fontId="5" fillId="19" borderId="24" xfId="0" applyFont="1" applyFill="1" applyBorder="1" applyAlignment="1" applyProtection="1">
      <alignment horizontal="justify" vertical="center" wrapText="1"/>
      <protection/>
    </xf>
    <xf numFmtId="0" fontId="5" fillId="9" borderId="15" xfId="0" applyFont="1" applyFill="1" applyBorder="1" applyAlignment="1" applyProtection="1">
      <alignment horizontal="center" vertical="center" wrapText="1"/>
      <protection/>
    </xf>
    <xf numFmtId="0" fontId="5" fillId="9" borderId="24" xfId="0" applyFont="1" applyFill="1" applyBorder="1" applyAlignment="1" applyProtection="1">
      <alignment horizontal="center" vertical="center" wrapText="1"/>
      <protection/>
    </xf>
    <xf numFmtId="0" fontId="5" fillId="13" borderId="15" xfId="0" applyNumberFormat="1" applyFont="1" applyFill="1" applyBorder="1" applyAlignment="1" applyProtection="1">
      <alignment horizontal="justify" vertical="center" wrapText="1"/>
      <protection/>
    </xf>
    <xf numFmtId="0" fontId="5" fillId="13" borderId="24" xfId="0" applyNumberFormat="1" applyFont="1" applyFill="1" applyBorder="1" applyAlignment="1" applyProtection="1">
      <alignment horizontal="justify" vertical="center" wrapText="1"/>
      <protection/>
    </xf>
    <xf numFmtId="14" fontId="73" fillId="8" borderId="15" xfId="57" applyNumberFormat="1" applyFont="1" applyFill="1" applyBorder="1" applyAlignment="1" applyProtection="1">
      <alignment horizontal="center" vertical="center" wrapText="1"/>
      <protection/>
    </xf>
    <xf numFmtId="14" fontId="73" fillId="8" borderId="24" xfId="57" applyNumberFormat="1" applyFont="1" applyFill="1" applyBorder="1" applyAlignment="1" applyProtection="1">
      <alignment horizontal="center" vertical="center"/>
      <protection/>
    </xf>
    <xf numFmtId="14" fontId="5" fillId="8" borderId="15" xfId="0" applyNumberFormat="1" applyFont="1" applyFill="1" applyBorder="1" applyAlignment="1" applyProtection="1">
      <alignment horizontal="center" vertical="center" wrapText="1"/>
      <protection/>
    </xf>
    <xf numFmtId="14" fontId="5" fillId="8" borderId="24" xfId="0" applyNumberFormat="1" applyFont="1" applyFill="1" applyBorder="1" applyAlignment="1" applyProtection="1">
      <alignment horizontal="center" vertical="center" wrapText="1"/>
      <protection/>
    </xf>
    <xf numFmtId="0" fontId="5" fillId="8" borderId="15" xfId="0" applyFont="1" applyFill="1" applyBorder="1" applyAlignment="1" applyProtection="1">
      <alignment horizontal="justify" vertical="center" wrapText="1"/>
      <protection/>
    </xf>
    <xf numFmtId="0" fontId="5" fillId="8" borderId="24" xfId="0" applyFont="1" applyFill="1" applyBorder="1" applyAlignment="1" applyProtection="1">
      <alignment horizontal="justify" vertical="center" wrapText="1"/>
      <protection/>
    </xf>
    <xf numFmtId="0" fontId="73" fillId="9" borderId="15" xfId="57" applyFont="1" applyFill="1" applyBorder="1" applyAlignment="1" applyProtection="1">
      <alignment horizontal="center" vertical="center"/>
      <protection/>
    </xf>
    <xf numFmtId="0" fontId="73" fillId="9" borderId="24" xfId="57" applyFont="1" applyFill="1" applyBorder="1" applyAlignment="1" applyProtection="1">
      <alignment horizontal="center" vertical="center"/>
      <protection/>
    </xf>
    <xf numFmtId="14" fontId="73" fillId="9" borderId="15" xfId="57" applyNumberFormat="1" applyFont="1" applyFill="1" applyBorder="1" applyAlignment="1" applyProtection="1">
      <alignment horizontal="center" vertical="center"/>
      <protection/>
    </xf>
    <xf numFmtId="14" fontId="73" fillId="9" borderId="24" xfId="57" applyNumberFormat="1" applyFont="1" applyFill="1" applyBorder="1" applyAlignment="1" applyProtection="1">
      <alignment horizontal="center" vertical="center"/>
      <protection/>
    </xf>
    <xf numFmtId="0" fontId="73" fillId="11" borderId="12" xfId="57" applyFont="1" applyFill="1" applyBorder="1" applyAlignment="1" applyProtection="1">
      <alignment horizontal="center" vertical="center"/>
      <protection/>
    </xf>
    <xf numFmtId="0" fontId="73" fillId="19" borderId="15" xfId="57" applyFont="1" applyFill="1" applyBorder="1" applyAlignment="1" applyProtection="1">
      <alignment horizontal="center" vertical="center"/>
      <protection/>
    </xf>
    <xf numFmtId="0" fontId="73" fillId="19" borderId="29" xfId="57" applyFont="1" applyFill="1" applyBorder="1" applyAlignment="1" applyProtection="1">
      <alignment horizontal="center" vertical="center"/>
      <protection/>
    </xf>
    <xf numFmtId="0" fontId="73" fillId="19" borderId="24" xfId="57" applyFont="1" applyFill="1" applyBorder="1" applyAlignment="1" applyProtection="1">
      <alignment horizontal="center" vertical="center"/>
      <protection/>
    </xf>
    <xf numFmtId="0" fontId="73" fillId="8" borderId="15" xfId="57" applyFont="1" applyFill="1" applyBorder="1" applyAlignment="1" applyProtection="1">
      <alignment horizontal="center" vertical="center"/>
      <protection/>
    </xf>
    <xf numFmtId="0" fontId="73" fillId="8" borderId="24" xfId="57" applyFont="1" applyFill="1" applyBorder="1" applyAlignment="1" applyProtection="1">
      <alignment horizontal="center" vertical="center"/>
      <protection/>
    </xf>
    <xf numFmtId="14" fontId="73" fillId="8" borderId="15" xfId="57" applyNumberFormat="1" applyFont="1" applyFill="1" applyBorder="1" applyAlignment="1" applyProtection="1">
      <alignment horizontal="center" vertical="center"/>
      <protection/>
    </xf>
    <xf numFmtId="0" fontId="73" fillId="41" borderId="29" xfId="57" applyFont="1" applyFill="1" applyBorder="1" applyAlignment="1" applyProtection="1">
      <alignment horizontal="center" vertical="center" wrapText="1"/>
      <protection/>
    </xf>
    <xf numFmtId="14" fontId="73" fillId="41" borderId="29" xfId="57" applyNumberFormat="1" applyFont="1" applyFill="1" applyBorder="1" applyAlignment="1" applyProtection="1">
      <alignment horizontal="center" vertical="center"/>
      <protection/>
    </xf>
    <xf numFmtId="14" fontId="5" fillId="41" borderId="15" xfId="0" applyNumberFormat="1" applyFont="1" applyFill="1" applyBorder="1" applyAlignment="1" applyProtection="1">
      <alignment horizontal="center" vertical="center" wrapText="1"/>
      <protection/>
    </xf>
    <xf numFmtId="14" fontId="5" fillId="41" borderId="29" xfId="0" applyNumberFormat="1" applyFont="1" applyFill="1" applyBorder="1" applyAlignment="1" applyProtection="1">
      <alignment horizontal="center" vertical="center" wrapText="1"/>
      <protection/>
    </xf>
    <xf numFmtId="14" fontId="5" fillId="41" borderId="24" xfId="0" applyNumberFormat="1" applyFont="1" applyFill="1" applyBorder="1" applyAlignment="1" applyProtection="1">
      <alignment horizontal="center" vertical="center" wrapText="1"/>
      <protection/>
    </xf>
    <xf numFmtId="14" fontId="5" fillId="9" borderId="15" xfId="0" applyNumberFormat="1" applyFont="1" applyFill="1" applyBorder="1" applyAlignment="1" applyProtection="1">
      <alignment horizontal="center" vertical="center" wrapText="1"/>
      <protection/>
    </xf>
    <xf numFmtId="14" fontId="5" fillId="9" borderId="24" xfId="0" applyNumberFormat="1" applyFont="1" applyFill="1" applyBorder="1" applyAlignment="1" applyProtection="1">
      <alignment horizontal="center" vertical="center" wrapText="1"/>
      <protection/>
    </xf>
    <xf numFmtId="0" fontId="73" fillId="13" borderId="15" xfId="57" applyFont="1" applyFill="1" applyBorder="1" applyAlignment="1" applyProtection="1">
      <alignment horizontal="center" vertical="center"/>
      <protection/>
    </xf>
    <xf numFmtId="0" fontId="73" fillId="13" borderId="24" xfId="57" applyFont="1" applyFill="1" applyBorder="1" applyAlignment="1" applyProtection="1">
      <alignment horizontal="center" vertical="center"/>
      <protection/>
    </xf>
    <xf numFmtId="0" fontId="5" fillId="13" borderId="15" xfId="0" applyFont="1" applyFill="1" applyBorder="1" applyAlignment="1" applyProtection="1">
      <alignment horizontal="center" vertical="center" wrapText="1"/>
      <protection/>
    </xf>
    <xf numFmtId="0" fontId="5" fillId="13" borderId="29" xfId="0" applyFont="1" applyFill="1" applyBorder="1" applyAlignment="1" applyProtection="1">
      <alignment horizontal="center" vertical="center" wrapText="1"/>
      <protection/>
    </xf>
    <xf numFmtId="0" fontId="5" fillId="13" borderId="24" xfId="0" applyFont="1" applyFill="1" applyBorder="1" applyAlignment="1" applyProtection="1">
      <alignment horizontal="center" vertical="center" wrapText="1"/>
      <protection/>
    </xf>
    <xf numFmtId="14" fontId="73" fillId="13" borderId="15" xfId="57" applyNumberFormat="1" applyFont="1" applyFill="1" applyBorder="1" applyAlignment="1" applyProtection="1">
      <alignment horizontal="center" vertical="center"/>
      <protection/>
    </xf>
    <xf numFmtId="14" fontId="73" fillId="13" borderId="24" xfId="57" applyNumberFormat="1" applyFont="1" applyFill="1" applyBorder="1" applyAlignment="1" applyProtection="1">
      <alignment horizontal="center" vertical="center"/>
      <protection/>
    </xf>
    <xf numFmtId="0" fontId="5" fillId="13" borderId="15" xfId="0" applyNumberFormat="1" applyFont="1" applyFill="1" applyBorder="1" applyAlignment="1" applyProtection="1">
      <alignment horizontal="center" vertical="center" wrapText="1"/>
      <protection/>
    </xf>
    <xf numFmtId="0" fontId="5" fillId="13" borderId="24" xfId="0" applyNumberFormat="1" applyFont="1" applyFill="1" applyBorder="1" applyAlignment="1" applyProtection="1">
      <alignment horizontal="center" vertical="center" wrapText="1"/>
      <protection/>
    </xf>
    <xf numFmtId="14" fontId="5" fillId="11" borderId="12" xfId="0" applyNumberFormat="1" applyFont="1" applyFill="1" applyBorder="1" applyAlignment="1" applyProtection="1">
      <alignment horizontal="center" vertical="center" wrapText="1"/>
      <protection/>
    </xf>
    <xf numFmtId="0" fontId="2" fillId="13" borderId="15" xfId="0" applyFont="1" applyFill="1" applyBorder="1" applyAlignment="1" applyProtection="1">
      <alignment horizontal="center" vertical="center" wrapText="1"/>
      <protection/>
    </xf>
    <xf numFmtId="0" fontId="2" fillId="13" borderId="24" xfId="0" applyFont="1" applyFill="1" applyBorder="1" applyAlignment="1" applyProtection="1">
      <alignment horizontal="center" vertical="center" wrapText="1"/>
      <protection/>
    </xf>
    <xf numFmtId="14" fontId="5" fillId="13" borderId="15" xfId="0" applyNumberFormat="1" applyFont="1" applyFill="1" applyBorder="1" applyAlignment="1" applyProtection="1">
      <alignment horizontal="center" vertical="center" wrapText="1"/>
      <protection/>
    </xf>
    <xf numFmtId="14" fontId="5" fillId="13" borderId="24" xfId="0" applyNumberFormat="1" applyFont="1" applyFill="1" applyBorder="1" applyAlignment="1" applyProtection="1">
      <alignment horizontal="center" vertical="center" wrapText="1"/>
      <protection/>
    </xf>
    <xf numFmtId="0" fontId="5" fillId="13" borderId="15" xfId="58" applyFont="1" applyFill="1" applyBorder="1" applyAlignment="1" applyProtection="1">
      <alignment horizontal="center" vertical="center" wrapText="1"/>
      <protection/>
    </xf>
    <xf numFmtId="0" fontId="5" fillId="13" borderId="24" xfId="58" applyFont="1" applyFill="1" applyBorder="1" applyAlignment="1" applyProtection="1">
      <alignment horizontal="center" vertical="center" wrapText="1"/>
      <protection/>
    </xf>
    <xf numFmtId="0" fontId="5" fillId="13" borderId="15" xfId="0" applyFont="1" applyFill="1" applyBorder="1" applyAlignment="1" applyProtection="1">
      <alignment horizontal="justify" vertical="center" wrapText="1"/>
      <protection/>
    </xf>
    <xf numFmtId="0" fontId="5" fillId="13" borderId="29" xfId="0" applyFont="1" applyFill="1" applyBorder="1" applyAlignment="1" applyProtection="1">
      <alignment horizontal="justify" vertical="center" wrapText="1"/>
      <protection/>
    </xf>
    <xf numFmtId="0" fontId="5" fillId="13" borderId="24" xfId="0" applyFont="1" applyFill="1" applyBorder="1" applyAlignment="1" applyProtection="1">
      <alignment horizontal="justify" vertical="center" wrapText="1"/>
      <protection/>
    </xf>
    <xf numFmtId="0" fontId="2" fillId="11" borderId="15" xfId="0" applyFont="1" applyFill="1" applyBorder="1" applyAlignment="1" applyProtection="1">
      <alignment horizontal="center" vertical="center" wrapText="1"/>
      <protection/>
    </xf>
    <xf numFmtId="0" fontId="2" fillId="11" borderId="2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0" fillId="38" borderId="35" xfId="0" applyFill="1" applyBorder="1" applyAlignment="1" applyProtection="1">
      <alignment horizontal="center" vertical="center"/>
      <protection/>
    </xf>
    <xf numFmtId="14" fontId="2" fillId="11" borderId="15" xfId="0" applyNumberFormat="1" applyFont="1" applyFill="1" applyBorder="1" applyAlignment="1" applyProtection="1">
      <alignment horizontal="center" vertical="center" wrapText="1"/>
      <protection/>
    </xf>
    <xf numFmtId="14" fontId="2" fillId="11" borderId="29" xfId="0" applyNumberFormat="1" applyFont="1" applyFill="1" applyBorder="1" applyAlignment="1" applyProtection="1">
      <alignment horizontal="center" vertical="center" wrapText="1"/>
      <protection/>
    </xf>
    <xf numFmtId="14" fontId="2" fillId="11" borderId="24" xfId="0" applyNumberFormat="1" applyFont="1" applyFill="1" applyBorder="1" applyAlignment="1" applyProtection="1">
      <alignment horizontal="center" vertical="center" wrapText="1"/>
      <protection/>
    </xf>
    <xf numFmtId="14" fontId="2" fillId="13" borderId="15" xfId="0" applyNumberFormat="1" applyFont="1" applyFill="1" applyBorder="1" applyAlignment="1" applyProtection="1">
      <alignment horizontal="center" vertical="center" wrapText="1"/>
      <protection/>
    </xf>
    <xf numFmtId="14" fontId="2" fillId="13" borderId="24" xfId="0" applyNumberFormat="1" applyFont="1" applyFill="1" applyBorder="1" applyAlignment="1" applyProtection="1">
      <alignment horizontal="center" vertical="center" wrapText="1"/>
      <protection/>
    </xf>
    <xf numFmtId="0" fontId="5" fillId="11" borderId="15" xfId="59" applyFont="1" applyFill="1" applyBorder="1" applyAlignment="1" applyProtection="1">
      <alignment horizontal="center" vertical="center" wrapText="1"/>
      <protection/>
    </xf>
    <xf numFmtId="0" fontId="5" fillId="11" borderId="29" xfId="59" applyFont="1" applyFill="1" applyBorder="1" applyAlignment="1" applyProtection="1">
      <alignment horizontal="center" vertical="center" wrapText="1"/>
      <protection/>
    </xf>
    <xf numFmtId="0" fontId="5" fillId="11" borderId="24" xfId="59" applyFont="1" applyFill="1" applyBorder="1" applyAlignment="1" applyProtection="1">
      <alignment horizontal="center" vertical="center" wrapText="1"/>
      <protection/>
    </xf>
    <xf numFmtId="180" fontId="5" fillId="11" borderId="15" xfId="0" applyNumberFormat="1" applyFont="1" applyFill="1" applyBorder="1" applyAlignment="1" applyProtection="1">
      <alignment horizontal="center" vertical="center" wrapText="1"/>
      <protection/>
    </xf>
    <xf numFmtId="180" fontId="5" fillId="11" borderId="29" xfId="0" applyNumberFormat="1" applyFont="1" applyFill="1" applyBorder="1" applyAlignment="1" applyProtection="1">
      <alignment horizontal="center" vertical="center" wrapText="1"/>
      <protection/>
    </xf>
    <xf numFmtId="180" fontId="5" fillId="11" borderId="24" xfId="0" applyNumberFormat="1" applyFont="1" applyFill="1" applyBorder="1" applyAlignment="1" applyProtection="1">
      <alignment horizontal="center" vertical="center" wrapText="1"/>
      <protection/>
    </xf>
    <xf numFmtId="9" fontId="5" fillId="11" borderId="15" xfId="0" applyNumberFormat="1" applyFont="1" applyFill="1" applyBorder="1" applyAlignment="1" applyProtection="1">
      <alignment horizontal="center" vertical="center" wrapText="1"/>
      <protection/>
    </xf>
    <xf numFmtId="9" fontId="5" fillId="11" borderId="29" xfId="0" applyNumberFormat="1" applyFont="1" applyFill="1" applyBorder="1" applyAlignment="1" applyProtection="1">
      <alignment horizontal="center" vertical="center" wrapText="1"/>
      <protection/>
    </xf>
    <xf numFmtId="9" fontId="5" fillId="11" borderId="24" xfId="0" applyNumberFormat="1" applyFont="1" applyFill="1" applyBorder="1" applyAlignment="1" applyProtection="1">
      <alignment horizontal="center" vertical="center" wrapText="1"/>
      <protection/>
    </xf>
    <xf numFmtId="190" fontId="5" fillId="11" borderId="15" xfId="0" applyNumberFormat="1" applyFont="1" applyFill="1" applyBorder="1" applyAlignment="1" applyProtection="1">
      <alignment horizontal="center" vertical="center" wrapText="1"/>
      <protection/>
    </xf>
    <xf numFmtId="190" fontId="5" fillId="11" borderId="29" xfId="0" applyNumberFormat="1" applyFont="1" applyFill="1" applyBorder="1" applyAlignment="1" applyProtection="1">
      <alignment horizontal="center" vertical="center" wrapText="1"/>
      <protection/>
    </xf>
    <xf numFmtId="190" fontId="5" fillId="11" borderId="24" xfId="0" applyNumberFormat="1"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20">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180975</xdr:colOff>
      <xdr:row>0</xdr:row>
      <xdr:rowOff>133350</xdr:rowOff>
    </xdr:from>
    <xdr:to>
      <xdr:col>6</xdr:col>
      <xdr:colOff>2228850</xdr:colOff>
      <xdr:row>2</xdr:row>
      <xdr:rowOff>247650</xdr:rowOff>
    </xdr:to>
    <xdr:pic>
      <xdr:nvPicPr>
        <xdr:cNvPr id="2" name="Imagen 8"/>
        <xdr:cNvPicPr preferRelativeResize="1">
          <a:picLocks noChangeAspect="1"/>
        </xdr:cNvPicPr>
      </xdr:nvPicPr>
      <xdr:blipFill>
        <a:blip r:embed="rId2"/>
        <a:stretch>
          <a:fillRect/>
        </a:stretch>
      </xdr:blipFill>
      <xdr:spPr>
        <a:xfrm>
          <a:off x="21288375" y="133350"/>
          <a:ext cx="4648200"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725650"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152400</xdr:rowOff>
    </xdr:from>
    <xdr:to>
      <xdr:col>2</xdr:col>
      <xdr:colOff>371475</xdr:colOff>
      <xdr:row>1</xdr:row>
      <xdr:rowOff>247650</xdr:rowOff>
    </xdr:to>
    <xdr:pic>
      <xdr:nvPicPr>
        <xdr:cNvPr id="1" name="1 Imagen"/>
        <xdr:cNvPicPr preferRelativeResize="1">
          <a:picLocks noChangeAspect="1"/>
        </xdr:cNvPicPr>
      </xdr:nvPicPr>
      <xdr:blipFill>
        <a:blip r:embed="rId1"/>
        <a:stretch>
          <a:fillRect/>
        </a:stretch>
      </xdr:blipFill>
      <xdr:spPr>
        <a:xfrm>
          <a:off x="419100" y="152400"/>
          <a:ext cx="2552700" cy="419100"/>
        </a:xfrm>
        <a:prstGeom prst="rect">
          <a:avLst/>
        </a:prstGeom>
        <a:noFill/>
        <a:ln w="9525" cmpd="sng">
          <a:noFill/>
        </a:ln>
      </xdr:spPr>
    </xdr:pic>
    <xdr:clientData/>
  </xdr:twoCellAnchor>
  <xdr:twoCellAnchor editAs="oneCell">
    <xdr:from>
      <xdr:col>20</xdr:col>
      <xdr:colOff>57150</xdr:colOff>
      <xdr:row>0</xdr:row>
      <xdr:rowOff>85725</xdr:rowOff>
    </xdr:from>
    <xdr:to>
      <xdr:col>21</xdr:col>
      <xdr:colOff>1152525</xdr:colOff>
      <xdr:row>3</xdr:row>
      <xdr:rowOff>9525</xdr:rowOff>
    </xdr:to>
    <xdr:pic>
      <xdr:nvPicPr>
        <xdr:cNvPr id="2" name="Imagen 8"/>
        <xdr:cNvPicPr preferRelativeResize="1">
          <a:picLocks noChangeAspect="1"/>
        </xdr:cNvPicPr>
      </xdr:nvPicPr>
      <xdr:blipFill>
        <a:blip r:embed="rId2"/>
        <a:stretch>
          <a:fillRect/>
        </a:stretch>
      </xdr:blipFill>
      <xdr:spPr>
        <a:xfrm>
          <a:off x="38614350" y="85725"/>
          <a:ext cx="25717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D12" sqref="D12"/>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802" t="s">
        <v>2</v>
      </c>
      <c r="B1" s="803" t="s">
        <v>0</v>
      </c>
      <c r="C1" s="803"/>
      <c r="D1" s="803"/>
      <c r="E1" s="808"/>
      <c r="F1" s="809"/>
    </row>
    <row r="2" spans="1:6" ht="24" customHeight="1" thickBot="1" thickTop="1">
      <c r="A2" s="802"/>
      <c r="B2" s="803"/>
      <c r="C2" s="803"/>
      <c r="D2" s="803"/>
      <c r="E2" s="810"/>
      <c r="F2" s="811"/>
    </row>
    <row r="3" spans="1:6" ht="28.5" customHeight="1" thickBot="1" thickTop="1">
      <c r="A3" s="802"/>
      <c r="B3" s="804" t="s">
        <v>1</v>
      </c>
      <c r="C3" s="805"/>
      <c r="D3" s="806"/>
      <c r="E3" s="812"/>
      <c r="F3" s="813"/>
    </row>
    <row r="4" spans="1:6" ht="14.25" thickBot="1" thickTop="1">
      <c r="A4" s="14" t="s">
        <v>3</v>
      </c>
      <c r="B4" s="510" t="s">
        <v>4</v>
      </c>
      <c r="C4" s="807" t="s">
        <v>5</v>
      </c>
      <c r="D4" s="807"/>
      <c r="E4" s="807"/>
      <c r="F4" s="14" t="s">
        <v>6</v>
      </c>
    </row>
    <row r="5" ht="14.25" thickBot="1" thickTop="1"/>
    <row r="6" spans="1:6" ht="24" customHeight="1" thickBot="1" thickTop="1">
      <c r="A6" s="814" t="s">
        <v>7</v>
      </c>
      <c r="B6" s="814" t="s">
        <v>8</v>
      </c>
      <c r="C6" s="814"/>
      <c r="D6" s="814"/>
      <c r="E6" s="814"/>
      <c r="F6" s="814"/>
    </row>
    <row r="7" spans="1:6" ht="29.25" customHeight="1" thickBot="1" thickTop="1">
      <c r="A7" s="814"/>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799" t="s">
        <v>1123</v>
      </c>
      <c r="B13" s="800"/>
      <c r="C13" s="800"/>
      <c r="D13" s="800"/>
      <c r="E13" s="800"/>
      <c r="F13" s="801"/>
    </row>
    <row r="14" spans="1:6" ht="14.25" thickBot="1" thickTop="1">
      <c r="A14" s="799" t="s">
        <v>695</v>
      </c>
      <c r="B14" s="800"/>
      <c r="C14" s="800"/>
      <c r="D14" s="800"/>
      <c r="E14" s="800"/>
      <c r="F14" s="801"/>
    </row>
    <row r="15" spans="1:6" ht="14.25" thickBot="1" thickTop="1">
      <c r="A15" s="799" t="s">
        <v>1124</v>
      </c>
      <c r="B15" s="800"/>
      <c r="C15" s="800"/>
      <c r="D15" s="800"/>
      <c r="E15" s="800"/>
      <c r="F15" s="801"/>
    </row>
    <row r="16" spans="1:6" ht="14.25" thickBot="1" thickTop="1">
      <c r="A16" s="799" t="s">
        <v>1125</v>
      </c>
      <c r="B16" s="800"/>
      <c r="C16" s="800"/>
      <c r="D16" s="800"/>
      <c r="E16" s="800"/>
      <c r="F16" s="801"/>
    </row>
    <row r="17" ht="13.5" thickTop="1"/>
  </sheetData>
  <sheetProtection/>
  <mergeCells count="11">
    <mergeCell ref="B6:F6"/>
    <mergeCell ref="A13:F13"/>
    <mergeCell ref="A14:F14"/>
    <mergeCell ref="A15:F15"/>
    <mergeCell ref="A16:F16"/>
    <mergeCell ref="A1:A3"/>
    <mergeCell ref="B1:D2"/>
    <mergeCell ref="B3:D3"/>
    <mergeCell ref="C4:E4"/>
    <mergeCell ref="E1:F3"/>
    <mergeCell ref="A6:A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71"/>
  <sheetViews>
    <sheetView zoomScale="80" zoomScaleNormal="80" zoomScalePageLayoutView="0" workbookViewId="0" topLeftCell="A1">
      <pane ySplit="6" topLeftCell="A7" activePane="bottomLeft" state="frozen"/>
      <selection pane="topLeft" activeCell="A1" sqref="A1"/>
      <selection pane="bottomLeft" activeCell="C26" sqref="C26"/>
    </sheetView>
  </sheetViews>
  <sheetFormatPr defaultColWidth="11.421875" defaultRowHeight="12.75"/>
  <cols>
    <col min="1" max="1" width="48.00390625" style="49" customWidth="1"/>
    <col min="2" max="2" width="66.8515625" style="10" customWidth="1"/>
    <col min="3" max="3" width="58.00390625" style="10" customWidth="1"/>
    <col min="4" max="4" width="66.00390625" style="10" customWidth="1"/>
    <col min="5" max="5" width="77.7109375" style="10" customWidth="1"/>
    <col min="6" max="6" width="39.00390625" style="10" customWidth="1"/>
    <col min="7" max="7" width="41.421875" style="10" customWidth="1"/>
    <col min="8" max="8" width="43.57421875" style="277" customWidth="1"/>
    <col min="9" max="16384" width="11.421875" style="10" customWidth="1"/>
  </cols>
  <sheetData>
    <row r="1" spans="1:7" ht="42.75" customHeight="1" thickBot="1">
      <c r="A1" s="825" t="s">
        <v>698</v>
      </c>
      <c r="B1" s="826"/>
      <c r="C1" s="820" t="s">
        <v>0</v>
      </c>
      <c r="D1" s="821"/>
      <c r="E1" s="821"/>
      <c r="F1" s="833"/>
      <c r="G1" s="834"/>
    </row>
    <row r="2" spans="1:7" ht="28.5" customHeight="1">
      <c r="A2" s="827"/>
      <c r="B2" s="826"/>
      <c r="C2" s="839" t="s">
        <v>23</v>
      </c>
      <c r="D2" s="840"/>
      <c r="E2" s="841"/>
      <c r="F2" s="835"/>
      <c r="G2" s="836"/>
    </row>
    <row r="3" spans="1:7" ht="28.5" customHeight="1" thickBot="1">
      <c r="A3" s="827"/>
      <c r="B3" s="826"/>
      <c r="C3" s="842"/>
      <c r="D3" s="843"/>
      <c r="E3" s="844"/>
      <c r="F3" s="837"/>
      <c r="G3" s="838"/>
    </row>
    <row r="4" spans="1:7" ht="26.25" customHeight="1" thickBot="1">
      <c r="A4" s="827"/>
      <c r="B4" s="826"/>
      <c r="C4" s="845" t="s">
        <v>24</v>
      </c>
      <c r="D4" s="846"/>
      <c r="E4" s="12" t="s">
        <v>25</v>
      </c>
      <c r="F4" s="845" t="s">
        <v>6</v>
      </c>
      <c r="G4" s="846"/>
    </row>
    <row r="5" ht="10.5" customHeight="1" thickBot="1"/>
    <row r="6" spans="1:9" ht="39" customHeight="1" thickBot="1" thickTop="1">
      <c r="A6" s="43" t="s">
        <v>696</v>
      </c>
      <c r="B6" s="11" t="s">
        <v>26</v>
      </c>
      <c r="C6" s="11" t="s">
        <v>27</v>
      </c>
      <c r="D6" s="11" t="s">
        <v>28</v>
      </c>
      <c r="E6" s="11" t="s">
        <v>29</v>
      </c>
      <c r="F6" s="11" t="s">
        <v>30</v>
      </c>
      <c r="G6" s="11" t="s">
        <v>31</v>
      </c>
      <c r="H6" s="624"/>
      <c r="I6" s="625"/>
    </row>
    <row r="7" spans="1:7" ht="53.25" customHeight="1" thickBot="1" thickTop="1">
      <c r="A7" s="828" t="s">
        <v>182</v>
      </c>
      <c r="B7" s="822" t="s">
        <v>607</v>
      </c>
      <c r="C7" s="849" t="s">
        <v>69</v>
      </c>
      <c r="D7" s="849" t="s">
        <v>287</v>
      </c>
      <c r="E7" s="849" t="s">
        <v>70</v>
      </c>
      <c r="F7" s="31" t="s">
        <v>71</v>
      </c>
      <c r="G7" s="7" t="s">
        <v>75</v>
      </c>
    </row>
    <row r="8" spans="1:7" ht="54" customHeight="1" thickBot="1" thickTop="1">
      <c r="A8" s="829"/>
      <c r="B8" s="823"/>
      <c r="C8" s="850"/>
      <c r="D8" s="850"/>
      <c r="E8" s="850"/>
      <c r="F8" s="847" t="s">
        <v>72</v>
      </c>
      <c r="G8" s="7" t="s">
        <v>76</v>
      </c>
    </row>
    <row r="9" spans="1:7" ht="45" customHeight="1" thickBot="1" thickTop="1">
      <c r="A9" s="829"/>
      <c r="B9" s="823"/>
      <c r="C9" s="850"/>
      <c r="D9" s="850"/>
      <c r="E9" s="850"/>
      <c r="F9" s="847"/>
      <c r="G9" s="7" t="s">
        <v>77</v>
      </c>
    </row>
    <row r="10" spans="1:7" ht="36.75" customHeight="1" thickBot="1" thickTop="1">
      <c r="A10" s="829"/>
      <c r="B10" s="823"/>
      <c r="C10" s="850"/>
      <c r="D10" s="850"/>
      <c r="E10" s="850"/>
      <c r="F10" s="847"/>
      <c r="G10" s="7" t="s">
        <v>78</v>
      </c>
    </row>
    <row r="11" spans="1:7" ht="60.75" customHeight="1" thickBot="1" thickTop="1">
      <c r="A11" s="829"/>
      <c r="B11" s="823"/>
      <c r="C11" s="850"/>
      <c r="D11" s="850"/>
      <c r="E11" s="850"/>
      <c r="F11" s="31" t="s">
        <v>73</v>
      </c>
      <c r="G11" s="7" t="s">
        <v>79</v>
      </c>
    </row>
    <row r="12" spans="1:7" ht="51.75" customHeight="1" thickBot="1" thickTop="1">
      <c r="A12" s="829"/>
      <c r="B12" s="823"/>
      <c r="C12" s="850"/>
      <c r="D12" s="850"/>
      <c r="E12" s="850"/>
      <c r="F12" s="848" t="s">
        <v>74</v>
      </c>
      <c r="G12" s="7" t="s">
        <v>80</v>
      </c>
    </row>
    <row r="13" spans="1:7" ht="63" customHeight="1" thickBot="1" thickTop="1">
      <c r="A13" s="829"/>
      <c r="B13" s="824"/>
      <c r="C13" s="851"/>
      <c r="D13" s="851"/>
      <c r="E13" s="851"/>
      <c r="F13" s="824"/>
      <c r="G13" s="7" t="s">
        <v>81</v>
      </c>
    </row>
    <row r="14" spans="1:7" ht="76.5" customHeight="1" thickBot="1" thickTop="1">
      <c r="A14" s="42" t="s">
        <v>170</v>
      </c>
      <c r="B14" s="31" t="s">
        <v>82</v>
      </c>
      <c r="C14" s="7" t="s">
        <v>69</v>
      </c>
      <c r="D14" s="7" t="s">
        <v>288</v>
      </c>
      <c r="E14" s="7" t="s">
        <v>608</v>
      </c>
      <c r="F14" s="7" t="s">
        <v>609</v>
      </c>
      <c r="G14" s="7" t="s">
        <v>610</v>
      </c>
    </row>
    <row r="15" spans="1:8" s="17" customFormat="1" ht="90" customHeight="1" thickBot="1" thickTop="1">
      <c r="A15" s="42" t="s">
        <v>239</v>
      </c>
      <c r="B15" s="31" t="s">
        <v>82</v>
      </c>
      <c r="C15" s="7" t="s">
        <v>69</v>
      </c>
      <c r="D15" s="7" t="s">
        <v>259</v>
      </c>
      <c r="E15" s="7" t="s">
        <v>611</v>
      </c>
      <c r="F15" s="7" t="s">
        <v>260</v>
      </c>
      <c r="G15" s="7" t="s">
        <v>261</v>
      </c>
      <c r="H15" s="278"/>
    </row>
    <row r="16" spans="1:7" ht="87.75" customHeight="1" thickBot="1" thickTop="1">
      <c r="A16" s="42" t="s">
        <v>341</v>
      </c>
      <c r="B16" s="31" t="s">
        <v>82</v>
      </c>
      <c r="C16" s="7" t="s">
        <v>69</v>
      </c>
      <c r="D16" s="7" t="s">
        <v>383</v>
      </c>
      <c r="E16" s="7" t="s">
        <v>612</v>
      </c>
      <c r="F16" s="7" t="s">
        <v>1023</v>
      </c>
      <c r="G16" s="7" t="s">
        <v>384</v>
      </c>
    </row>
    <row r="17" spans="1:7" ht="79.5" customHeight="1" hidden="1" thickBot="1" thickTop="1">
      <c r="A17" s="42" t="s">
        <v>342</v>
      </c>
      <c r="B17" s="31" t="s">
        <v>82</v>
      </c>
      <c r="C17" s="7" t="s">
        <v>69</v>
      </c>
      <c r="D17" s="7" t="s">
        <v>387</v>
      </c>
      <c r="E17" s="7" t="s">
        <v>613</v>
      </c>
      <c r="F17" s="7" t="s">
        <v>388</v>
      </c>
      <c r="G17" s="7" t="s">
        <v>389</v>
      </c>
    </row>
    <row r="18" spans="1:7" ht="94.5" customHeight="1" thickBot="1" thickTop="1">
      <c r="A18" s="42" t="s">
        <v>343</v>
      </c>
      <c r="B18" s="31" t="s">
        <v>82</v>
      </c>
      <c r="C18" s="7" t="s">
        <v>69</v>
      </c>
      <c r="D18" s="7" t="s">
        <v>392</v>
      </c>
      <c r="E18" s="7" t="s">
        <v>614</v>
      </c>
      <c r="F18" s="7" t="s">
        <v>393</v>
      </c>
      <c r="G18" s="7" t="s">
        <v>394</v>
      </c>
    </row>
    <row r="19" spans="1:7" ht="96.75" customHeight="1" thickBot="1" thickTop="1">
      <c r="A19" s="42" t="s">
        <v>344</v>
      </c>
      <c r="B19" s="31" t="s">
        <v>82</v>
      </c>
      <c r="C19" s="7" t="s">
        <v>69</v>
      </c>
      <c r="D19" s="7" t="s">
        <v>397</v>
      </c>
      <c r="E19" s="7" t="s">
        <v>615</v>
      </c>
      <c r="F19" s="7" t="s">
        <v>398</v>
      </c>
      <c r="G19" s="7" t="s">
        <v>399</v>
      </c>
    </row>
    <row r="20" spans="1:8" s="17" customFormat="1" ht="152.25" customHeight="1" thickBot="1" thickTop="1">
      <c r="A20" s="44" t="s">
        <v>521</v>
      </c>
      <c r="B20" s="44" t="s">
        <v>82</v>
      </c>
      <c r="C20" s="45" t="s">
        <v>69</v>
      </c>
      <c r="D20" s="45" t="s">
        <v>556</v>
      </c>
      <c r="E20" s="45" t="s">
        <v>616</v>
      </c>
      <c r="F20" s="45" t="s">
        <v>583</v>
      </c>
      <c r="G20" s="45" t="s">
        <v>643</v>
      </c>
      <c r="H20" s="278"/>
    </row>
    <row r="21" spans="1:8" s="17" customFormat="1" ht="141.75" customHeight="1" thickBot="1" thickTop="1">
      <c r="A21" s="102" t="s">
        <v>783</v>
      </c>
      <c r="B21" s="102" t="s">
        <v>82</v>
      </c>
      <c r="C21" s="101" t="s">
        <v>69</v>
      </c>
      <c r="D21" s="101" t="s">
        <v>784</v>
      </c>
      <c r="E21" s="106" t="s">
        <v>785</v>
      </c>
      <c r="F21" s="101" t="s">
        <v>786</v>
      </c>
      <c r="G21" s="101" t="s">
        <v>787</v>
      </c>
      <c r="H21" s="278"/>
    </row>
    <row r="22" spans="1:8" s="17" customFormat="1" ht="141.75" customHeight="1" thickBot="1" thickTop="1">
      <c r="A22" s="179" t="s">
        <v>951</v>
      </c>
      <c r="B22" s="179" t="s">
        <v>82</v>
      </c>
      <c r="C22" s="180" t="s">
        <v>69</v>
      </c>
      <c r="D22" s="180" t="s">
        <v>960</v>
      </c>
      <c r="E22" s="106" t="s">
        <v>952</v>
      </c>
      <c r="F22" s="180" t="s">
        <v>961</v>
      </c>
      <c r="G22" s="180" t="s">
        <v>962</v>
      </c>
      <c r="H22" s="278"/>
    </row>
    <row r="23" spans="1:8" s="319" customFormat="1" ht="141.75" customHeight="1" thickBot="1" thickTop="1">
      <c r="A23" s="523" t="s">
        <v>1112</v>
      </c>
      <c r="B23" s="523" t="s">
        <v>82</v>
      </c>
      <c r="C23" s="522" t="s">
        <v>69</v>
      </c>
      <c r="D23" s="522" t="s">
        <v>1143</v>
      </c>
      <c r="E23" s="106" t="s">
        <v>1113</v>
      </c>
      <c r="F23" s="106" t="s">
        <v>1142</v>
      </c>
      <c r="G23" s="522" t="s">
        <v>962</v>
      </c>
      <c r="H23" s="318"/>
    </row>
    <row r="24" spans="1:8" s="319" customFormat="1" ht="141.75" customHeight="1" thickBot="1" thickTop="1">
      <c r="A24" s="523" t="s">
        <v>1114</v>
      </c>
      <c r="B24" s="523" t="s">
        <v>82</v>
      </c>
      <c r="C24" s="522" t="s">
        <v>69</v>
      </c>
      <c r="D24" s="522" t="s">
        <v>1155</v>
      </c>
      <c r="E24" s="106" t="s">
        <v>1115</v>
      </c>
      <c r="F24" s="522" t="s">
        <v>1142</v>
      </c>
      <c r="G24" s="522" t="s">
        <v>1154</v>
      </c>
      <c r="H24" s="318"/>
    </row>
    <row r="25" spans="1:8" s="768" customFormat="1" ht="141.75" customHeight="1" thickBot="1" thickTop="1">
      <c r="A25" s="764" t="s">
        <v>1140</v>
      </c>
      <c r="B25" s="764" t="s">
        <v>82</v>
      </c>
      <c r="C25" s="765" t="s">
        <v>69</v>
      </c>
      <c r="D25" s="765" t="s">
        <v>1147</v>
      </c>
      <c r="E25" s="106" t="s">
        <v>1141</v>
      </c>
      <c r="F25" s="765" t="s">
        <v>1146</v>
      </c>
      <c r="G25" s="765"/>
      <c r="H25" s="767"/>
    </row>
    <row r="26" spans="1:7" ht="75.75" customHeight="1" thickBot="1" thickTop="1">
      <c r="A26" s="766" t="s">
        <v>237</v>
      </c>
      <c r="B26" s="766" t="s">
        <v>83</v>
      </c>
      <c r="C26" s="39" t="s">
        <v>84</v>
      </c>
      <c r="D26" s="39" t="s">
        <v>289</v>
      </c>
      <c r="E26" s="39" t="s">
        <v>617</v>
      </c>
      <c r="F26" s="39" t="s">
        <v>85</v>
      </c>
      <c r="G26" s="766" t="s">
        <v>86</v>
      </c>
    </row>
    <row r="27" spans="1:7" ht="83.25" customHeight="1" thickBot="1" thickTop="1">
      <c r="A27" s="42" t="s">
        <v>171</v>
      </c>
      <c r="B27" s="31" t="s">
        <v>87</v>
      </c>
      <c r="C27" s="7" t="s">
        <v>84</v>
      </c>
      <c r="D27" s="7" t="s">
        <v>290</v>
      </c>
      <c r="E27" s="37" t="s">
        <v>191</v>
      </c>
      <c r="F27" s="31" t="s">
        <v>211</v>
      </c>
      <c r="G27" s="31" t="s">
        <v>212</v>
      </c>
    </row>
    <row r="28" spans="1:7" ht="83.25" customHeight="1" thickBot="1" thickTop="1">
      <c r="A28" s="42" t="s">
        <v>192</v>
      </c>
      <c r="B28" s="31" t="s">
        <v>87</v>
      </c>
      <c r="C28" s="7" t="s">
        <v>84</v>
      </c>
      <c r="D28" s="7" t="s">
        <v>290</v>
      </c>
      <c r="E28" s="32" t="s">
        <v>191</v>
      </c>
      <c r="F28" s="67" t="s">
        <v>211</v>
      </c>
      <c r="G28" s="67" t="s">
        <v>212</v>
      </c>
    </row>
    <row r="29" spans="1:7" ht="83.25" customHeight="1" thickBot="1" thickTop="1">
      <c r="A29" s="42" t="s">
        <v>1269</v>
      </c>
      <c r="B29" s="31" t="s">
        <v>87</v>
      </c>
      <c r="C29" s="7" t="s">
        <v>84</v>
      </c>
      <c r="D29" s="7" t="s">
        <v>291</v>
      </c>
      <c r="E29" s="38" t="s">
        <v>618</v>
      </c>
      <c r="F29" s="31" t="s">
        <v>276</v>
      </c>
      <c r="G29" s="31" t="s">
        <v>275</v>
      </c>
    </row>
    <row r="30" spans="1:8" s="76" customFormat="1" ht="49.5" customHeight="1" hidden="1" thickBot="1" thickTop="1">
      <c r="A30" s="88" t="s">
        <v>345</v>
      </c>
      <c r="B30" s="88" t="s">
        <v>87</v>
      </c>
      <c r="C30" s="89" t="s">
        <v>84</v>
      </c>
      <c r="D30" s="89" t="s">
        <v>377</v>
      </c>
      <c r="E30" s="90" t="s">
        <v>619</v>
      </c>
      <c r="F30" s="88" t="s">
        <v>378</v>
      </c>
      <c r="G30" s="88" t="s">
        <v>379</v>
      </c>
      <c r="H30" s="279"/>
    </row>
    <row r="31" spans="1:8" s="17" customFormat="1" ht="83.25" customHeight="1" thickBot="1" thickTop="1">
      <c r="A31" s="44" t="s">
        <v>519</v>
      </c>
      <c r="B31" s="44" t="s">
        <v>87</v>
      </c>
      <c r="C31" s="45" t="s">
        <v>84</v>
      </c>
      <c r="D31" s="45" t="s">
        <v>1201</v>
      </c>
      <c r="E31" s="37" t="s">
        <v>620</v>
      </c>
      <c r="F31" s="67" t="s">
        <v>1022</v>
      </c>
      <c r="G31" s="67" t="s">
        <v>726</v>
      </c>
      <c r="H31" s="278"/>
    </row>
    <row r="32" spans="1:8" s="76" customFormat="1" ht="21.75" customHeight="1" hidden="1" thickBot="1" thickTop="1">
      <c r="A32" s="88" t="s">
        <v>520</v>
      </c>
      <c r="B32" s="176" t="s">
        <v>87</v>
      </c>
      <c r="C32" s="177" t="s">
        <v>84</v>
      </c>
      <c r="D32" s="89" t="s">
        <v>727</v>
      </c>
      <c r="E32" s="90" t="s">
        <v>621</v>
      </c>
      <c r="F32" s="88" t="s">
        <v>728</v>
      </c>
      <c r="G32" s="88" t="s">
        <v>729</v>
      </c>
      <c r="H32" s="279"/>
    </row>
    <row r="33" spans="1:8" s="17" customFormat="1" ht="110.25" customHeight="1" thickBot="1" thickTop="1">
      <c r="A33" s="214" t="s">
        <v>956</v>
      </c>
      <c r="B33" s="214" t="s">
        <v>87</v>
      </c>
      <c r="C33" s="215" t="s">
        <v>84</v>
      </c>
      <c r="D33" s="215" t="s">
        <v>1028</v>
      </c>
      <c r="E33" s="218" t="s">
        <v>957</v>
      </c>
      <c r="F33" s="214" t="s">
        <v>1026</v>
      </c>
      <c r="G33" s="214" t="s">
        <v>1027</v>
      </c>
      <c r="H33" s="278"/>
    </row>
    <row r="34" spans="1:8" s="319" customFormat="1" ht="77.25" customHeight="1" thickBot="1" thickTop="1">
      <c r="A34" s="546" t="s">
        <v>1191</v>
      </c>
      <c r="B34" s="546" t="s">
        <v>87</v>
      </c>
      <c r="C34" s="545" t="s">
        <v>84</v>
      </c>
      <c r="D34" s="545" t="s">
        <v>1202</v>
      </c>
      <c r="E34" s="218" t="s">
        <v>1192</v>
      </c>
      <c r="F34" s="546" t="s">
        <v>286</v>
      </c>
      <c r="G34" s="546" t="s">
        <v>726</v>
      </c>
      <c r="H34" s="318"/>
    </row>
    <row r="35" spans="1:8" s="319" customFormat="1" ht="93" customHeight="1" thickBot="1" thickTop="1">
      <c r="A35" s="546" t="s">
        <v>1193</v>
      </c>
      <c r="B35" s="546" t="s">
        <v>87</v>
      </c>
      <c r="C35" s="545" t="s">
        <v>84</v>
      </c>
      <c r="D35" s="545" t="s">
        <v>1205</v>
      </c>
      <c r="E35" s="218" t="s">
        <v>1194</v>
      </c>
      <c r="F35" s="546" t="s">
        <v>1204</v>
      </c>
      <c r="G35" s="546" t="s">
        <v>1206</v>
      </c>
      <c r="H35" s="318"/>
    </row>
    <row r="36" spans="1:8" s="319" customFormat="1" ht="110.25" customHeight="1" thickBot="1" thickTop="1">
      <c r="A36" s="546" t="s">
        <v>1195</v>
      </c>
      <c r="B36" s="546" t="s">
        <v>87</v>
      </c>
      <c r="C36" s="545" t="s">
        <v>84</v>
      </c>
      <c r="D36" s="545" t="s">
        <v>1209</v>
      </c>
      <c r="E36" s="218" t="s">
        <v>1196</v>
      </c>
      <c r="F36" s="546" t="s">
        <v>1210</v>
      </c>
      <c r="G36" s="546" t="s">
        <v>1211</v>
      </c>
      <c r="H36" s="318"/>
    </row>
    <row r="37" spans="1:8" s="319" customFormat="1" ht="79.5" customHeight="1" thickBot="1" thickTop="1">
      <c r="A37" s="546" t="s">
        <v>1197</v>
      </c>
      <c r="B37" s="546" t="s">
        <v>87</v>
      </c>
      <c r="C37" s="545" t="s">
        <v>84</v>
      </c>
      <c r="D37" s="545" t="s">
        <v>1215</v>
      </c>
      <c r="E37" s="218" t="s">
        <v>1198</v>
      </c>
      <c r="F37" s="546" t="s">
        <v>1213</v>
      </c>
      <c r="G37" s="546" t="s">
        <v>1214</v>
      </c>
      <c r="H37" s="318"/>
    </row>
    <row r="38" spans="1:8" s="319" customFormat="1" ht="87" customHeight="1" thickBot="1" thickTop="1">
      <c r="A38" s="546" t="s">
        <v>1199</v>
      </c>
      <c r="B38" s="546" t="s">
        <v>87</v>
      </c>
      <c r="C38" s="545" t="s">
        <v>84</v>
      </c>
      <c r="D38" s="545" t="s">
        <v>1218</v>
      </c>
      <c r="E38" s="218" t="s">
        <v>1200</v>
      </c>
      <c r="F38" s="546" t="s">
        <v>1217</v>
      </c>
      <c r="G38" s="546" t="s">
        <v>1219</v>
      </c>
      <c r="H38" s="318"/>
    </row>
    <row r="39" spans="1:7" ht="113.25" customHeight="1" thickBot="1" thickTop="1">
      <c r="A39" s="42" t="s">
        <v>365</v>
      </c>
      <c r="B39" s="31" t="s">
        <v>88</v>
      </c>
      <c r="C39" s="7" t="s">
        <v>89</v>
      </c>
      <c r="D39" s="7" t="s">
        <v>292</v>
      </c>
      <c r="E39" s="7" t="s">
        <v>622</v>
      </c>
      <c r="F39" s="7" t="s">
        <v>90</v>
      </c>
      <c r="G39" s="7" t="s">
        <v>91</v>
      </c>
    </row>
    <row r="40" spans="1:7" ht="140.25" customHeight="1" thickBot="1" thickTop="1">
      <c r="A40" s="42" t="s">
        <v>173</v>
      </c>
      <c r="B40" s="31" t="s">
        <v>88</v>
      </c>
      <c r="C40" s="7" t="s">
        <v>89</v>
      </c>
      <c r="D40" s="7" t="s">
        <v>92</v>
      </c>
      <c r="E40" s="7" t="s">
        <v>623</v>
      </c>
      <c r="F40" s="7" t="s">
        <v>95</v>
      </c>
      <c r="G40" s="7" t="s">
        <v>96</v>
      </c>
    </row>
    <row r="41" spans="1:7" ht="110.25" customHeight="1" thickBot="1" thickTop="1">
      <c r="A41" s="42" t="s">
        <v>174</v>
      </c>
      <c r="B41" s="31" t="s">
        <v>88</v>
      </c>
      <c r="C41" s="7" t="s">
        <v>89</v>
      </c>
      <c r="D41" s="7" t="s">
        <v>93</v>
      </c>
      <c r="E41" s="7" t="s">
        <v>97</v>
      </c>
      <c r="F41" s="66" t="s">
        <v>725</v>
      </c>
      <c r="G41" s="66" t="s">
        <v>100</v>
      </c>
    </row>
    <row r="42" spans="1:7" ht="112.5" customHeight="1" thickBot="1" thickTop="1">
      <c r="A42" s="42" t="s">
        <v>490</v>
      </c>
      <c r="B42" s="31" t="s">
        <v>88</v>
      </c>
      <c r="C42" s="7" t="s">
        <v>89</v>
      </c>
      <c r="D42" s="7" t="s">
        <v>94</v>
      </c>
      <c r="E42" s="7" t="s">
        <v>98</v>
      </c>
      <c r="F42" s="7" t="s">
        <v>99</v>
      </c>
      <c r="G42" s="7" t="s">
        <v>100</v>
      </c>
    </row>
    <row r="43" spans="1:7" ht="108" customHeight="1" thickBot="1" thickTop="1">
      <c r="A43" s="42" t="s">
        <v>195</v>
      </c>
      <c r="B43" s="31" t="s">
        <v>88</v>
      </c>
      <c r="C43" s="7" t="s">
        <v>89</v>
      </c>
      <c r="D43" s="7" t="s">
        <v>215</v>
      </c>
      <c r="E43" s="7" t="s">
        <v>193</v>
      </c>
      <c r="F43" s="7" t="s">
        <v>216</v>
      </c>
      <c r="G43" s="7" t="s">
        <v>217</v>
      </c>
    </row>
    <row r="44" spans="1:7" ht="155.25" customHeight="1" thickBot="1" thickTop="1">
      <c r="A44" s="67" t="s">
        <v>699</v>
      </c>
      <c r="B44" s="31" t="s">
        <v>88</v>
      </c>
      <c r="C44" s="7" t="s">
        <v>89</v>
      </c>
      <c r="D44" s="7" t="s">
        <v>218</v>
      </c>
      <c r="E44" s="7" t="s">
        <v>194</v>
      </c>
      <c r="F44" s="7" t="s">
        <v>219</v>
      </c>
      <c r="G44" s="7" t="s">
        <v>220</v>
      </c>
    </row>
    <row r="45" spans="1:7" ht="108.75" customHeight="1" thickBot="1" thickTop="1">
      <c r="A45" s="42" t="s">
        <v>321</v>
      </c>
      <c r="B45" s="31" t="s">
        <v>88</v>
      </c>
      <c r="C45" s="7" t="s">
        <v>89</v>
      </c>
      <c r="D45" s="7" t="s">
        <v>356</v>
      </c>
      <c r="E45" s="7" t="s">
        <v>318</v>
      </c>
      <c r="F45" s="7" t="s">
        <v>357</v>
      </c>
      <c r="G45" s="7" t="s">
        <v>355</v>
      </c>
    </row>
    <row r="46" spans="1:7" ht="114" customHeight="1" thickBot="1" thickTop="1">
      <c r="A46" s="42" t="s">
        <v>322</v>
      </c>
      <c r="B46" s="31" t="s">
        <v>88</v>
      </c>
      <c r="C46" s="7" t="s">
        <v>89</v>
      </c>
      <c r="D46" s="7" t="s">
        <v>353</v>
      </c>
      <c r="E46" s="7" t="s">
        <v>319</v>
      </c>
      <c r="F46" s="7" t="s">
        <v>354</v>
      </c>
      <c r="G46" s="7" t="s">
        <v>355</v>
      </c>
    </row>
    <row r="47" spans="1:7" ht="111" customHeight="1" thickBot="1" thickTop="1">
      <c r="A47" s="42" t="s">
        <v>323</v>
      </c>
      <c r="B47" s="31" t="s">
        <v>88</v>
      </c>
      <c r="C47" s="7" t="s">
        <v>89</v>
      </c>
      <c r="D47" s="7" t="s">
        <v>337</v>
      </c>
      <c r="E47" s="7" t="s">
        <v>320</v>
      </c>
      <c r="F47" s="7" t="s">
        <v>335</v>
      </c>
      <c r="G47" s="7" t="s">
        <v>336</v>
      </c>
    </row>
    <row r="48" spans="1:7" ht="126.75" customHeight="1" thickBot="1" thickTop="1">
      <c r="A48" s="42" t="s">
        <v>351</v>
      </c>
      <c r="B48" s="31" t="s">
        <v>88</v>
      </c>
      <c r="C48" s="7" t="s">
        <v>89</v>
      </c>
      <c r="D48" s="7" t="s">
        <v>291</v>
      </c>
      <c r="E48" s="7" t="s">
        <v>669</v>
      </c>
      <c r="F48" s="31" t="s">
        <v>276</v>
      </c>
      <c r="G48" s="31" t="s">
        <v>275</v>
      </c>
    </row>
    <row r="49" spans="1:8" s="17" customFormat="1" ht="126.75" customHeight="1" thickBot="1" thickTop="1">
      <c r="A49" s="116" t="s">
        <v>776</v>
      </c>
      <c r="B49" s="116" t="s">
        <v>88</v>
      </c>
      <c r="C49" s="115" t="s">
        <v>89</v>
      </c>
      <c r="D49" s="106" t="s">
        <v>892</v>
      </c>
      <c r="E49" s="105" t="s">
        <v>778</v>
      </c>
      <c r="F49" s="126" t="s">
        <v>891</v>
      </c>
      <c r="G49" s="116" t="s">
        <v>893</v>
      </c>
      <c r="H49" s="278"/>
    </row>
    <row r="50" spans="1:8" s="17" customFormat="1" ht="126.75" customHeight="1" thickBot="1" thickTop="1">
      <c r="A50" s="102" t="s">
        <v>799</v>
      </c>
      <c r="B50" s="102" t="s">
        <v>88</v>
      </c>
      <c r="C50" s="101" t="s">
        <v>89</v>
      </c>
      <c r="D50" s="101" t="s">
        <v>784</v>
      </c>
      <c r="E50" s="125" t="s">
        <v>800</v>
      </c>
      <c r="F50" s="101" t="s">
        <v>786</v>
      </c>
      <c r="G50" s="101" t="s">
        <v>787</v>
      </c>
      <c r="H50" s="278"/>
    </row>
    <row r="51" spans="1:8" s="319" customFormat="1" ht="126.75" customHeight="1" thickBot="1" thickTop="1">
      <c r="A51" s="509" t="s">
        <v>1033</v>
      </c>
      <c r="B51" s="509" t="s">
        <v>88</v>
      </c>
      <c r="C51" s="508" t="s">
        <v>89</v>
      </c>
      <c r="D51" s="508" t="s">
        <v>1098</v>
      </c>
      <c r="E51" s="198" t="s">
        <v>1034</v>
      </c>
      <c r="F51" s="508" t="s">
        <v>1097</v>
      </c>
      <c r="G51" s="508" t="s">
        <v>1099</v>
      </c>
      <c r="H51" s="318"/>
    </row>
    <row r="52" spans="1:8" s="228" customFormat="1" ht="126.75" customHeight="1" thickBot="1" thickTop="1">
      <c r="A52" s="287" t="s">
        <v>1062</v>
      </c>
      <c r="B52" s="287" t="s">
        <v>88</v>
      </c>
      <c r="C52" s="286" t="s">
        <v>89</v>
      </c>
      <c r="D52" s="106" t="s">
        <v>1066</v>
      </c>
      <c r="E52" s="198" t="s">
        <v>1063</v>
      </c>
      <c r="F52" s="286" t="s">
        <v>1064</v>
      </c>
      <c r="G52" s="286" t="s">
        <v>1065</v>
      </c>
      <c r="H52" s="278"/>
    </row>
    <row r="53" spans="1:7" ht="166.5" customHeight="1" thickBot="1" thickTop="1">
      <c r="A53" s="42" t="s">
        <v>247</v>
      </c>
      <c r="B53" s="31" t="s">
        <v>103</v>
      </c>
      <c r="C53" s="7" t="s">
        <v>102</v>
      </c>
      <c r="D53" s="7" t="s">
        <v>255</v>
      </c>
      <c r="E53" s="7" t="s">
        <v>624</v>
      </c>
      <c r="F53" s="33" t="s">
        <v>625</v>
      </c>
      <c r="G53" s="33" t="s">
        <v>256</v>
      </c>
    </row>
    <row r="54" spans="1:7" ht="244.5" customHeight="1" thickBot="1" thickTop="1">
      <c r="A54" s="42" t="s">
        <v>317</v>
      </c>
      <c r="B54" s="31" t="s">
        <v>103</v>
      </c>
      <c r="C54" s="7" t="s">
        <v>102</v>
      </c>
      <c r="D54" s="7" t="s">
        <v>104</v>
      </c>
      <c r="E54" s="7" t="s">
        <v>626</v>
      </c>
      <c r="F54" s="33" t="s">
        <v>627</v>
      </c>
      <c r="G54" s="33" t="s">
        <v>628</v>
      </c>
    </row>
    <row r="55" spans="1:8" s="76" customFormat="1" ht="39" customHeight="1" hidden="1" thickBot="1" thickTop="1">
      <c r="A55" s="79" t="s">
        <v>346</v>
      </c>
      <c r="B55" s="88" t="s">
        <v>103</v>
      </c>
      <c r="C55" s="89" t="s">
        <v>102</v>
      </c>
      <c r="D55" s="89" t="s">
        <v>367</v>
      </c>
      <c r="E55" s="89" t="s">
        <v>670</v>
      </c>
      <c r="F55" s="93" t="s">
        <v>368</v>
      </c>
      <c r="G55" s="93" t="s">
        <v>369</v>
      </c>
      <c r="H55" s="279"/>
    </row>
    <row r="56" spans="1:8" s="17" customFormat="1" ht="135.75" customHeight="1" thickBot="1" thickTop="1">
      <c r="A56" s="44" t="s">
        <v>508</v>
      </c>
      <c r="B56" s="44" t="s">
        <v>103</v>
      </c>
      <c r="C56" s="55" t="s">
        <v>753</v>
      </c>
      <c r="D56" s="55" t="s">
        <v>690</v>
      </c>
      <c r="E56" s="45" t="s">
        <v>574</v>
      </c>
      <c r="F56" s="33" t="s">
        <v>595</v>
      </c>
      <c r="G56" s="33" t="s">
        <v>597</v>
      </c>
      <c r="H56" s="278"/>
    </row>
    <row r="57" spans="1:8" s="76" customFormat="1" ht="10.5" customHeight="1" hidden="1" thickBot="1" thickTop="1">
      <c r="A57" s="88" t="s">
        <v>509</v>
      </c>
      <c r="B57" s="88" t="s">
        <v>103</v>
      </c>
      <c r="C57" s="94" t="s">
        <v>754</v>
      </c>
      <c r="D57" s="94" t="s">
        <v>691</v>
      </c>
      <c r="E57" s="89" t="s">
        <v>575</v>
      </c>
      <c r="F57" s="93" t="s">
        <v>730</v>
      </c>
      <c r="G57" s="93" t="s">
        <v>256</v>
      </c>
      <c r="H57" s="279"/>
    </row>
    <row r="58" spans="1:8" s="17" customFormat="1" ht="216" customHeight="1" thickBot="1" thickTop="1">
      <c r="A58" s="44" t="s">
        <v>510</v>
      </c>
      <c r="B58" s="44" t="s">
        <v>103</v>
      </c>
      <c r="C58" s="55" t="s">
        <v>754</v>
      </c>
      <c r="D58" s="55" t="s">
        <v>692</v>
      </c>
      <c r="E58" s="45" t="s">
        <v>576</v>
      </c>
      <c r="F58" s="33" t="s">
        <v>596</v>
      </c>
      <c r="G58" s="33" t="s">
        <v>598</v>
      </c>
      <c r="H58" s="278"/>
    </row>
    <row r="59" spans="1:8" s="17" customFormat="1" ht="145.5" customHeight="1" thickBot="1" thickTop="1">
      <c r="A59" s="44" t="s">
        <v>511</v>
      </c>
      <c r="B59" s="44" t="s">
        <v>103</v>
      </c>
      <c r="C59" s="55" t="s">
        <v>754</v>
      </c>
      <c r="D59" s="55" t="s">
        <v>693</v>
      </c>
      <c r="E59" s="45" t="s">
        <v>577</v>
      </c>
      <c r="F59" s="33" t="s">
        <v>599</v>
      </c>
      <c r="G59" s="33" t="s">
        <v>600</v>
      </c>
      <c r="H59" s="278"/>
    </row>
    <row r="60" spans="1:8" s="17" customFormat="1" ht="145.5" customHeight="1" thickBot="1" thickTop="1">
      <c r="A60" s="130" t="s">
        <v>876</v>
      </c>
      <c r="B60" s="128" t="s">
        <v>103</v>
      </c>
      <c r="C60" s="55" t="s">
        <v>754</v>
      </c>
      <c r="D60" s="130" t="s">
        <v>942</v>
      </c>
      <c r="E60" s="129" t="s">
        <v>877</v>
      </c>
      <c r="F60" s="33" t="s">
        <v>943</v>
      </c>
      <c r="G60" s="33" t="s">
        <v>944</v>
      </c>
      <c r="H60" s="278"/>
    </row>
    <row r="61" spans="1:8" s="17" customFormat="1" ht="145.5" customHeight="1" thickBot="1" thickTop="1">
      <c r="A61" s="206" t="s">
        <v>981</v>
      </c>
      <c r="B61" s="207" t="s">
        <v>103</v>
      </c>
      <c r="C61" s="55" t="s">
        <v>754</v>
      </c>
      <c r="D61" s="212" t="s">
        <v>1015</v>
      </c>
      <c r="E61" s="205" t="s">
        <v>980</v>
      </c>
      <c r="F61" s="205" t="s">
        <v>1016</v>
      </c>
      <c r="G61" s="33" t="s">
        <v>1017</v>
      </c>
      <c r="H61" s="278"/>
    </row>
    <row r="62" spans="1:8" s="306" customFormat="1" ht="145.5" customHeight="1" thickBot="1" thickTop="1">
      <c r="A62" s="316" t="s">
        <v>1101</v>
      </c>
      <c r="B62" s="311" t="s">
        <v>103</v>
      </c>
      <c r="C62" s="314" t="s">
        <v>754</v>
      </c>
      <c r="D62" s="317" t="s">
        <v>1102</v>
      </c>
      <c r="E62" s="304" t="s">
        <v>1103</v>
      </c>
      <c r="F62" s="304" t="s">
        <v>1104</v>
      </c>
      <c r="G62" s="312" t="s">
        <v>1105</v>
      </c>
      <c r="H62" s="318"/>
    </row>
    <row r="63" spans="1:7" ht="101.25" customHeight="1" thickBot="1" thickTop="1">
      <c r="A63" s="830" t="s">
        <v>182</v>
      </c>
      <c r="B63" s="815" t="s">
        <v>105</v>
      </c>
      <c r="C63" s="818" t="s">
        <v>106</v>
      </c>
      <c r="D63" s="819" t="s">
        <v>107</v>
      </c>
      <c r="E63" s="7" t="s">
        <v>644</v>
      </c>
      <c r="F63" s="7" t="s">
        <v>645</v>
      </c>
      <c r="G63" s="7" t="s">
        <v>646</v>
      </c>
    </row>
    <row r="64" spans="1:7" ht="101.25" customHeight="1" thickBot="1" thickTop="1">
      <c r="A64" s="831"/>
      <c r="B64" s="816"/>
      <c r="C64" s="818"/>
      <c r="D64" s="819"/>
      <c r="E64" s="190"/>
      <c r="F64" s="190"/>
      <c r="G64" s="190"/>
    </row>
    <row r="65" spans="1:7" ht="87" customHeight="1" thickBot="1" thickTop="1">
      <c r="A65" s="831"/>
      <c r="B65" s="816"/>
      <c r="C65" s="818"/>
      <c r="D65" s="819"/>
      <c r="E65" s="7" t="s">
        <v>647</v>
      </c>
      <c r="F65" s="7" t="s">
        <v>648</v>
      </c>
      <c r="G65" s="7" t="s">
        <v>646</v>
      </c>
    </row>
    <row r="66" spans="1:7" ht="75.75" customHeight="1" thickBot="1" thickTop="1">
      <c r="A66" s="831"/>
      <c r="B66" s="816"/>
      <c r="C66" s="818"/>
      <c r="D66" s="819"/>
      <c r="E66" s="819" t="s">
        <v>649</v>
      </c>
      <c r="F66" s="7" t="s">
        <v>650</v>
      </c>
      <c r="G66" s="7" t="s">
        <v>651</v>
      </c>
    </row>
    <row r="67" spans="1:8" s="17" customFormat="1" ht="191.25" customHeight="1" thickBot="1" thickTop="1">
      <c r="A67" s="831"/>
      <c r="B67" s="816"/>
      <c r="C67" s="818"/>
      <c r="D67" s="819"/>
      <c r="E67" s="819"/>
      <c r="F67" s="7" t="s">
        <v>652</v>
      </c>
      <c r="G67" s="7" t="s">
        <v>651</v>
      </c>
      <c r="H67" s="278"/>
    </row>
    <row r="68" spans="1:8" s="17" customFormat="1" ht="201.75" customHeight="1" thickBot="1" thickTop="1">
      <c r="A68" s="832"/>
      <c r="B68" s="817"/>
      <c r="C68" s="818"/>
      <c r="D68" s="819"/>
      <c r="E68" s="7" t="s">
        <v>653</v>
      </c>
      <c r="F68" s="7" t="s">
        <v>654</v>
      </c>
      <c r="G68" s="7" t="s">
        <v>655</v>
      </c>
      <c r="H68" s="278"/>
    </row>
    <row r="69" spans="1:8" s="17" customFormat="1" ht="232.5" customHeight="1" thickBot="1" thickTop="1">
      <c r="A69" s="42" t="s">
        <v>175</v>
      </c>
      <c r="B69" s="34" t="s">
        <v>108</v>
      </c>
      <c r="C69" s="39" t="s">
        <v>106</v>
      </c>
      <c r="D69" s="7" t="s">
        <v>109</v>
      </c>
      <c r="E69" s="7" t="s">
        <v>110</v>
      </c>
      <c r="F69" s="7" t="s">
        <v>111</v>
      </c>
      <c r="G69" s="31" t="s">
        <v>112</v>
      </c>
      <c r="H69" s="278"/>
    </row>
    <row r="70" spans="1:8" s="76" customFormat="1" ht="120.75" customHeight="1" hidden="1" thickBot="1" thickTop="1">
      <c r="A70" s="79" t="s">
        <v>181</v>
      </c>
      <c r="B70" s="96" t="s">
        <v>108</v>
      </c>
      <c r="C70" s="97" t="s">
        <v>106</v>
      </c>
      <c r="D70" s="89" t="s">
        <v>223</v>
      </c>
      <c r="E70" s="89" t="s">
        <v>113</v>
      </c>
      <c r="F70" s="89" t="s">
        <v>101</v>
      </c>
      <c r="G70" s="88" t="s">
        <v>114</v>
      </c>
      <c r="H70" s="279"/>
    </row>
    <row r="71" spans="1:8" s="76" customFormat="1" ht="133.5" customHeight="1" hidden="1" thickBot="1" thickTop="1">
      <c r="A71" s="88" t="s">
        <v>198</v>
      </c>
      <c r="B71" s="96" t="s">
        <v>108</v>
      </c>
      <c r="C71" s="97" t="s">
        <v>106</v>
      </c>
      <c r="D71" s="89" t="s">
        <v>223</v>
      </c>
      <c r="E71" s="89" t="s">
        <v>196</v>
      </c>
      <c r="F71" s="89" t="s">
        <v>224</v>
      </c>
      <c r="G71" s="88" t="s">
        <v>225</v>
      </c>
      <c r="H71" s="279"/>
    </row>
    <row r="72" spans="1:7" ht="144.75" customHeight="1" thickBot="1" thickTop="1">
      <c r="A72" s="42" t="s">
        <v>199</v>
      </c>
      <c r="B72" s="34" t="s">
        <v>108</v>
      </c>
      <c r="C72" s="39" t="s">
        <v>106</v>
      </c>
      <c r="D72" s="7" t="s">
        <v>226</v>
      </c>
      <c r="E72" s="7" t="s">
        <v>197</v>
      </c>
      <c r="F72" s="7" t="s">
        <v>227</v>
      </c>
      <c r="G72" s="31" t="s">
        <v>228</v>
      </c>
    </row>
    <row r="73" spans="1:7" ht="128.25" customHeight="1" thickBot="1" thickTop="1">
      <c r="A73" s="42" t="s">
        <v>242</v>
      </c>
      <c r="B73" s="34" t="s">
        <v>108</v>
      </c>
      <c r="C73" s="39" t="s">
        <v>106</v>
      </c>
      <c r="D73" s="7" t="s">
        <v>279</v>
      </c>
      <c r="E73" s="7" t="s">
        <v>671</v>
      </c>
      <c r="F73" s="7" t="s">
        <v>280</v>
      </c>
      <c r="G73" s="31" t="s">
        <v>281</v>
      </c>
    </row>
    <row r="74" spans="1:7" ht="134.25" customHeight="1" thickBot="1" thickTop="1">
      <c r="A74" s="42" t="s">
        <v>243</v>
      </c>
      <c r="B74" s="34" t="s">
        <v>108</v>
      </c>
      <c r="C74" s="39" t="s">
        <v>106</v>
      </c>
      <c r="D74" s="7" t="s">
        <v>282</v>
      </c>
      <c r="E74" s="7" t="s">
        <v>672</v>
      </c>
      <c r="F74" s="7" t="s">
        <v>283</v>
      </c>
      <c r="G74" s="31" t="s">
        <v>284</v>
      </c>
    </row>
    <row r="75" spans="1:8" s="17" customFormat="1" ht="135.75" customHeight="1" thickBot="1" thickTop="1">
      <c r="A75" s="44" t="s">
        <v>522</v>
      </c>
      <c r="B75" s="34" t="s">
        <v>108</v>
      </c>
      <c r="C75" s="39" t="s">
        <v>106</v>
      </c>
      <c r="D75" s="45" t="s">
        <v>578</v>
      </c>
      <c r="E75" s="45" t="s">
        <v>579</v>
      </c>
      <c r="F75" s="45" t="s">
        <v>583</v>
      </c>
      <c r="G75" s="44" t="s">
        <v>584</v>
      </c>
      <c r="H75" s="278"/>
    </row>
    <row r="76" spans="1:8" s="17" customFormat="1" ht="130.5" customHeight="1" thickBot="1" thickTop="1">
      <c r="A76" s="44" t="s">
        <v>523</v>
      </c>
      <c r="B76" s="34" t="s">
        <v>108</v>
      </c>
      <c r="C76" s="39" t="s">
        <v>106</v>
      </c>
      <c r="D76" s="45" t="s">
        <v>585</v>
      </c>
      <c r="E76" s="45" t="s">
        <v>592</v>
      </c>
      <c r="F76" s="45" t="s">
        <v>591</v>
      </c>
      <c r="G76" s="44" t="s">
        <v>590</v>
      </c>
      <c r="H76" s="278"/>
    </row>
    <row r="77" spans="1:8" s="17" customFormat="1" ht="130.5" customHeight="1" thickBot="1" thickTop="1">
      <c r="A77" s="116" t="s">
        <v>868</v>
      </c>
      <c r="B77" s="34" t="s">
        <v>108</v>
      </c>
      <c r="C77" s="39" t="s">
        <v>106</v>
      </c>
      <c r="D77" s="115" t="s">
        <v>879</v>
      </c>
      <c r="E77" s="125" t="s">
        <v>869</v>
      </c>
      <c r="F77" s="115" t="s">
        <v>878</v>
      </c>
      <c r="G77" s="116" t="s">
        <v>880</v>
      </c>
      <c r="H77" s="278"/>
    </row>
    <row r="78" spans="1:8" s="17" customFormat="1" ht="130.5" customHeight="1" thickBot="1" thickTop="1">
      <c r="A78" s="201" t="s">
        <v>996</v>
      </c>
      <c r="B78" s="34" t="s">
        <v>108</v>
      </c>
      <c r="C78" s="39" t="s">
        <v>106</v>
      </c>
      <c r="D78" s="211" t="s">
        <v>1009</v>
      </c>
      <c r="E78" s="125" t="s">
        <v>997</v>
      </c>
      <c r="F78" s="202" t="s">
        <v>1004</v>
      </c>
      <c r="G78" s="201" t="s">
        <v>1005</v>
      </c>
      <c r="H78" s="278"/>
    </row>
    <row r="79" spans="1:8" s="17" customFormat="1" ht="130.5" customHeight="1" thickBot="1" thickTop="1">
      <c r="A79" s="201" t="s">
        <v>998</v>
      </c>
      <c r="B79" s="34" t="s">
        <v>108</v>
      </c>
      <c r="C79" s="39" t="s">
        <v>106</v>
      </c>
      <c r="D79" s="211" t="s">
        <v>1010</v>
      </c>
      <c r="E79" s="125" t="s">
        <v>999</v>
      </c>
      <c r="F79" s="202"/>
      <c r="G79" s="201"/>
      <c r="H79" s="278"/>
    </row>
    <row r="80" spans="1:8" s="17" customFormat="1" ht="130.5" customHeight="1" thickBot="1" thickTop="1">
      <c r="A80" s="201" t="s">
        <v>1000</v>
      </c>
      <c r="B80" s="34" t="s">
        <v>108</v>
      </c>
      <c r="C80" s="39" t="s">
        <v>106</v>
      </c>
      <c r="D80" s="211" t="s">
        <v>1011</v>
      </c>
      <c r="E80" s="125" t="s">
        <v>1001</v>
      </c>
      <c r="F80" s="202"/>
      <c r="G80" s="201"/>
      <c r="H80" s="278"/>
    </row>
    <row r="81" spans="1:8" s="17" customFormat="1" ht="130.5" customHeight="1" thickBot="1" thickTop="1">
      <c r="A81" s="201" t="s">
        <v>1002</v>
      </c>
      <c r="B81" s="34" t="s">
        <v>108</v>
      </c>
      <c r="C81" s="39" t="s">
        <v>106</v>
      </c>
      <c r="D81" s="210" t="s">
        <v>1117</v>
      </c>
      <c r="E81" s="125" t="s">
        <v>1003</v>
      </c>
      <c r="F81" s="202" t="s">
        <v>1119</v>
      </c>
      <c r="G81" s="201" t="s">
        <v>1118</v>
      </c>
      <c r="H81" s="278"/>
    </row>
    <row r="82" spans="1:8" s="17" customFormat="1" ht="130.5" customHeight="1" thickBot="1" thickTop="1">
      <c r="A82" s="192" t="s">
        <v>948</v>
      </c>
      <c r="B82" s="34" t="s">
        <v>108</v>
      </c>
      <c r="C82" s="39" t="s">
        <v>106</v>
      </c>
      <c r="D82" s="197" t="s">
        <v>984</v>
      </c>
      <c r="E82" s="106" t="s">
        <v>949</v>
      </c>
      <c r="F82" s="191" t="s">
        <v>983</v>
      </c>
      <c r="G82" s="192" t="s">
        <v>985</v>
      </c>
      <c r="H82" s="278"/>
    </row>
    <row r="83" spans="1:8" s="17" customFormat="1" ht="130.5" customHeight="1" thickBot="1" thickTop="1">
      <c r="A83" s="192" t="s">
        <v>950</v>
      </c>
      <c r="B83" s="34" t="s">
        <v>108</v>
      </c>
      <c r="C83" s="39" t="s">
        <v>106</v>
      </c>
      <c r="D83" s="191" t="s">
        <v>991</v>
      </c>
      <c r="E83" s="198" t="s">
        <v>988</v>
      </c>
      <c r="F83" s="191" t="s">
        <v>990</v>
      </c>
      <c r="G83" s="191" t="s">
        <v>989</v>
      </c>
      <c r="H83" s="278"/>
    </row>
    <row r="84" spans="1:8" s="319" customFormat="1" ht="130.5" customHeight="1" thickBot="1" thickTop="1">
      <c r="A84" s="507" t="s">
        <v>1051</v>
      </c>
      <c r="B84" s="34" t="s">
        <v>108</v>
      </c>
      <c r="C84" s="39" t="s">
        <v>106</v>
      </c>
      <c r="D84" s="506" t="s">
        <v>1085</v>
      </c>
      <c r="E84" s="198" t="s">
        <v>1052</v>
      </c>
      <c r="F84" s="506" t="s">
        <v>1084</v>
      </c>
      <c r="G84" s="506" t="s">
        <v>1086</v>
      </c>
      <c r="H84" s="318"/>
    </row>
    <row r="85" spans="1:8" ht="130.5" customHeight="1" thickBot="1" thickTop="1">
      <c r="A85" s="42" t="s">
        <v>202</v>
      </c>
      <c r="B85" s="31" t="s">
        <v>115</v>
      </c>
      <c r="C85" s="7" t="s">
        <v>116</v>
      </c>
      <c r="D85" s="7" t="s">
        <v>207</v>
      </c>
      <c r="E85" s="7" t="s">
        <v>200</v>
      </c>
      <c r="F85" s="31" t="s">
        <v>204</v>
      </c>
      <c r="G85" s="35" t="s">
        <v>205</v>
      </c>
      <c r="H85" s="284"/>
    </row>
    <row r="86" spans="1:8" ht="156.75" customHeight="1" thickBot="1" thickTop="1">
      <c r="A86" s="42" t="s">
        <v>203</v>
      </c>
      <c r="B86" s="31" t="s">
        <v>115</v>
      </c>
      <c r="C86" s="7" t="s">
        <v>116</v>
      </c>
      <c r="D86" s="7" t="s">
        <v>897</v>
      </c>
      <c r="E86" s="7" t="s">
        <v>201</v>
      </c>
      <c r="F86" s="31" t="s">
        <v>208</v>
      </c>
      <c r="G86" s="35" t="s">
        <v>206</v>
      </c>
      <c r="H86" s="280"/>
    </row>
    <row r="87" spans="1:8" s="76" customFormat="1" ht="158.25" customHeight="1" hidden="1" thickBot="1" thickTop="1">
      <c r="A87" s="88" t="s">
        <v>240</v>
      </c>
      <c r="B87" s="88" t="s">
        <v>115</v>
      </c>
      <c r="C87" s="89" t="s">
        <v>116</v>
      </c>
      <c r="D87" s="98" t="s">
        <v>248</v>
      </c>
      <c r="E87" s="89" t="s">
        <v>673</v>
      </c>
      <c r="F87" s="88" t="s">
        <v>250</v>
      </c>
      <c r="G87" s="89" t="s">
        <v>251</v>
      </c>
      <c r="H87" s="279"/>
    </row>
    <row r="88" spans="1:8" ht="129" customHeight="1" thickBot="1" thickTop="1">
      <c r="A88" s="42" t="s">
        <v>241</v>
      </c>
      <c r="B88" s="31" t="s">
        <v>115</v>
      </c>
      <c r="C88" s="7" t="s">
        <v>116</v>
      </c>
      <c r="D88" s="7" t="s">
        <v>249</v>
      </c>
      <c r="E88" s="7" t="s">
        <v>674</v>
      </c>
      <c r="F88" s="31" t="s">
        <v>252</v>
      </c>
      <c r="G88" s="7" t="s">
        <v>253</v>
      </c>
      <c r="H88" s="281"/>
    </row>
    <row r="89" spans="1:8" ht="121.5" customHeight="1" thickBot="1" thickTop="1">
      <c r="A89" s="42" t="s">
        <v>315</v>
      </c>
      <c r="B89" s="31" t="s">
        <v>115</v>
      </c>
      <c r="C89" s="7" t="s">
        <v>116</v>
      </c>
      <c r="D89" s="7" t="s">
        <v>324</v>
      </c>
      <c r="E89" s="7" t="s">
        <v>313</v>
      </c>
      <c r="F89" s="31" t="s">
        <v>656</v>
      </c>
      <c r="G89" s="7" t="s">
        <v>657</v>
      </c>
      <c r="H89" s="281"/>
    </row>
    <row r="90" spans="1:8" ht="121.5" customHeight="1" thickBot="1" thickTop="1">
      <c r="A90" s="42" t="s">
        <v>316</v>
      </c>
      <c r="B90" s="31" t="s">
        <v>115</v>
      </c>
      <c r="C90" s="7" t="s">
        <v>116</v>
      </c>
      <c r="D90" s="7" t="s">
        <v>325</v>
      </c>
      <c r="E90" s="7" t="s">
        <v>314</v>
      </c>
      <c r="F90" s="31" t="s">
        <v>658</v>
      </c>
      <c r="G90" s="7" t="s">
        <v>659</v>
      </c>
      <c r="H90" s="281"/>
    </row>
    <row r="91" spans="1:8" ht="130.5" customHeight="1" thickBot="1" thickTop="1">
      <c r="A91" s="42" t="s">
        <v>334</v>
      </c>
      <c r="B91" s="31" t="s">
        <v>115</v>
      </c>
      <c r="C91" s="7" t="s">
        <v>116</v>
      </c>
      <c r="D91" s="7" t="s">
        <v>294</v>
      </c>
      <c r="E91" s="7" t="s">
        <v>333</v>
      </c>
      <c r="F91" s="31" t="s">
        <v>363</v>
      </c>
      <c r="G91" s="7" t="s">
        <v>364</v>
      </c>
      <c r="H91" s="281"/>
    </row>
    <row r="92" spans="1:8" s="17" customFormat="1" ht="130.5" customHeight="1" thickBot="1" thickTop="1">
      <c r="A92" s="44" t="s">
        <v>524</v>
      </c>
      <c r="B92" s="44" t="s">
        <v>115</v>
      </c>
      <c r="C92" s="45" t="s">
        <v>116</v>
      </c>
      <c r="D92" s="45" t="s">
        <v>550</v>
      </c>
      <c r="E92" s="45" t="s">
        <v>634</v>
      </c>
      <c r="F92" s="44" t="s">
        <v>639</v>
      </c>
      <c r="G92" s="45" t="s">
        <v>640</v>
      </c>
      <c r="H92" s="278"/>
    </row>
    <row r="93" spans="1:8" s="17" customFormat="1" ht="130.5" customHeight="1" thickBot="1" thickTop="1">
      <c r="A93" s="44" t="s">
        <v>525</v>
      </c>
      <c r="B93" s="44" t="s">
        <v>115</v>
      </c>
      <c r="C93" s="45" t="s">
        <v>116</v>
      </c>
      <c r="D93" s="45" t="s">
        <v>555</v>
      </c>
      <c r="E93" s="45" t="s">
        <v>635</v>
      </c>
      <c r="F93" s="44" t="s">
        <v>641</v>
      </c>
      <c r="G93" s="45" t="s">
        <v>642</v>
      </c>
      <c r="H93" s="285"/>
    </row>
    <row r="94" spans="1:8" s="76" customFormat="1" ht="103.5" customHeight="1" hidden="1" thickBot="1" thickTop="1">
      <c r="A94" s="88" t="s">
        <v>222</v>
      </c>
      <c r="B94" s="117" t="s">
        <v>115</v>
      </c>
      <c r="C94" s="118" t="s">
        <v>116</v>
      </c>
      <c r="D94" s="99" t="s">
        <v>119</v>
      </c>
      <c r="E94" s="89" t="s">
        <v>120</v>
      </c>
      <c r="F94" s="89" t="s">
        <v>660</v>
      </c>
      <c r="G94" s="89" t="s">
        <v>661</v>
      </c>
      <c r="H94" s="279"/>
    </row>
    <row r="95" spans="1:8" s="17" customFormat="1" ht="117.75" customHeight="1" thickBot="1" thickTop="1">
      <c r="A95" s="117" t="s">
        <v>905</v>
      </c>
      <c r="B95" s="117" t="s">
        <v>115</v>
      </c>
      <c r="C95" s="118" t="s">
        <v>116</v>
      </c>
      <c r="D95" s="129" t="s">
        <v>908</v>
      </c>
      <c r="E95" s="127" t="s">
        <v>906</v>
      </c>
      <c r="F95" s="118" t="s">
        <v>910</v>
      </c>
      <c r="G95" s="118" t="s">
        <v>907</v>
      </c>
      <c r="H95" s="278"/>
    </row>
    <row r="96" spans="1:8" s="17" customFormat="1" ht="114.75" customHeight="1" thickBot="1" thickTop="1">
      <c r="A96" s="187" t="s">
        <v>955</v>
      </c>
      <c r="B96" s="187" t="s">
        <v>115</v>
      </c>
      <c r="C96" s="186" t="s">
        <v>116</v>
      </c>
      <c r="D96" s="186" t="s">
        <v>976</v>
      </c>
      <c r="E96" s="186" t="s">
        <v>973</v>
      </c>
      <c r="F96" s="186" t="s">
        <v>974</v>
      </c>
      <c r="G96" s="186" t="s">
        <v>975</v>
      </c>
      <c r="H96" s="278"/>
    </row>
    <row r="97" spans="1:8" s="319" customFormat="1" ht="111.75" customHeight="1" thickBot="1" thickTop="1">
      <c r="A97" s="528" t="s">
        <v>1159</v>
      </c>
      <c r="B97" s="528" t="s">
        <v>115</v>
      </c>
      <c r="C97" s="529" t="s">
        <v>1163</v>
      </c>
      <c r="D97" s="529" t="s">
        <v>1169</v>
      </c>
      <c r="E97" s="106" t="s">
        <v>1164</v>
      </c>
      <c r="F97" s="529" t="s">
        <v>1168</v>
      </c>
      <c r="G97" s="529" t="s">
        <v>1170</v>
      </c>
      <c r="H97" s="318"/>
    </row>
    <row r="98" spans="1:8" s="319" customFormat="1" ht="123.75" customHeight="1" thickBot="1" thickTop="1">
      <c r="A98" s="528" t="s">
        <v>1160</v>
      </c>
      <c r="B98" s="528" t="s">
        <v>115</v>
      </c>
      <c r="C98" s="529" t="s">
        <v>1163</v>
      </c>
      <c r="D98" s="529" t="s">
        <v>1174</v>
      </c>
      <c r="E98" s="529" t="s">
        <v>1165</v>
      </c>
      <c r="F98" s="529" t="s">
        <v>1173</v>
      </c>
      <c r="G98" s="529" t="s">
        <v>1175</v>
      </c>
      <c r="H98" s="318"/>
    </row>
    <row r="99" spans="1:8" s="319" customFormat="1" ht="117.75" customHeight="1" thickBot="1" thickTop="1">
      <c r="A99" s="528" t="s">
        <v>1161</v>
      </c>
      <c r="B99" s="528" t="s">
        <v>115</v>
      </c>
      <c r="C99" s="529" t="s">
        <v>1163</v>
      </c>
      <c r="D99" s="529" t="s">
        <v>1177</v>
      </c>
      <c r="E99" s="529" t="s">
        <v>1166</v>
      </c>
      <c r="F99" s="529" t="s">
        <v>1178</v>
      </c>
      <c r="G99" s="529" t="s">
        <v>1179</v>
      </c>
      <c r="H99" s="318"/>
    </row>
    <row r="100" spans="1:8" s="319" customFormat="1" ht="117.75" customHeight="1" thickBot="1" thickTop="1">
      <c r="A100" s="528" t="s">
        <v>1162</v>
      </c>
      <c r="B100" s="528" t="s">
        <v>115</v>
      </c>
      <c r="C100" s="529" t="s">
        <v>1163</v>
      </c>
      <c r="D100" s="529" t="s">
        <v>1180</v>
      </c>
      <c r="E100" s="106" t="s">
        <v>1167</v>
      </c>
      <c r="F100" s="529" t="s">
        <v>1181</v>
      </c>
      <c r="G100" s="529" t="s">
        <v>1182</v>
      </c>
      <c r="H100" s="318"/>
    </row>
    <row r="101" spans="1:8" s="319" customFormat="1" ht="117.75" customHeight="1" thickBot="1" thickTop="1">
      <c r="A101" s="634" t="s">
        <v>1283</v>
      </c>
      <c r="B101" s="634" t="s">
        <v>115</v>
      </c>
      <c r="C101" s="633" t="s">
        <v>1163</v>
      </c>
      <c r="D101" s="633" t="s">
        <v>1287</v>
      </c>
      <c r="E101" s="106" t="s">
        <v>1284</v>
      </c>
      <c r="F101" s="633" t="s">
        <v>1285</v>
      </c>
      <c r="G101" s="633" t="s">
        <v>1286</v>
      </c>
      <c r="H101" s="318"/>
    </row>
    <row r="102" spans="1:7" ht="191.25" customHeight="1" thickBot="1" thickTop="1">
      <c r="A102" s="42" t="s">
        <v>1256</v>
      </c>
      <c r="B102" s="31" t="s">
        <v>117</v>
      </c>
      <c r="C102" s="7" t="s">
        <v>118</v>
      </c>
      <c r="D102" s="7" t="s">
        <v>285</v>
      </c>
      <c r="E102" s="7" t="s">
        <v>1257</v>
      </c>
      <c r="F102" s="7" t="s">
        <v>286</v>
      </c>
      <c r="G102" s="31" t="s">
        <v>285</v>
      </c>
    </row>
    <row r="103" spans="1:8" s="76" customFormat="1" ht="81.75" customHeight="1" hidden="1" thickBot="1" thickTop="1">
      <c r="A103" s="88" t="s">
        <v>210</v>
      </c>
      <c r="B103" s="88" t="s">
        <v>117</v>
      </c>
      <c r="C103" s="89" t="s">
        <v>118</v>
      </c>
      <c r="D103" s="89" t="s">
        <v>233</v>
      </c>
      <c r="E103" s="89" t="s">
        <v>209</v>
      </c>
      <c r="F103" s="89" t="s">
        <v>231</v>
      </c>
      <c r="G103" s="89" t="s">
        <v>232</v>
      </c>
      <c r="H103" s="279"/>
    </row>
    <row r="104" spans="1:8" s="17" customFormat="1" ht="171" customHeight="1" thickBot="1" thickTop="1">
      <c r="A104" s="44" t="s">
        <v>528</v>
      </c>
      <c r="B104" s="44" t="s">
        <v>117</v>
      </c>
      <c r="C104" s="45" t="s">
        <v>118</v>
      </c>
      <c r="D104" s="45" t="s">
        <v>569</v>
      </c>
      <c r="E104" s="177" t="s">
        <v>636</v>
      </c>
      <c r="F104" s="45" t="s">
        <v>637</v>
      </c>
      <c r="G104" s="45" t="s">
        <v>638</v>
      </c>
      <c r="H104" s="278"/>
    </row>
    <row r="105" spans="1:8" s="17" customFormat="1" ht="104.25" customHeight="1" thickBot="1" thickTop="1">
      <c r="A105" s="102" t="s">
        <v>772</v>
      </c>
      <c r="B105" s="102" t="s">
        <v>117</v>
      </c>
      <c r="C105" s="101" t="s">
        <v>144</v>
      </c>
      <c r="D105" s="102" t="s">
        <v>780</v>
      </c>
      <c r="E105" s="102" t="s">
        <v>773</v>
      </c>
      <c r="F105" s="102" t="s">
        <v>782</v>
      </c>
      <c r="G105" s="102" t="s">
        <v>781</v>
      </c>
      <c r="H105" s="278"/>
    </row>
    <row r="106" spans="1:8" s="17" customFormat="1" ht="164.25" customHeight="1" thickBot="1" thickTop="1">
      <c r="A106" s="102" t="s">
        <v>774</v>
      </c>
      <c r="B106" s="102" t="s">
        <v>117</v>
      </c>
      <c r="C106" s="101" t="s">
        <v>144</v>
      </c>
      <c r="D106" s="102" t="s">
        <v>806</v>
      </c>
      <c r="E106" s="102" t="s">
        <v>775</v>
      </c>
      <c r="F106" s="102" t="s">
        <v>807</v>
      </c>
      <c r="G106" s="102" t="s">
        <v>808</v>
      </c>
      <c r="H106" s="278"/>
    </row>
    <row r="107" spans="1:8" s="17" customFormat="1" ht="164.25" customHeight="1" thickBot="1" thickTop="1">
      <c r="A107" s="102" t="s">
        <v>779</v>
      </c>
      <c r="B107" s="102" t="s">
        <v>117</v>
      </c>
      <c r="C107" s="101" t="s">
        <v>144</v>
      </c>
      <c r="D107" s="101" t="s">
        <v>784</v>
      </c>
      <c r="E107" s="105" t="s">
        <v>800</v>
      </c>
      <c r="F107" s="101" t="s">
        <v>786</v>
      </c>
      <c r="G107" s="101" t="s">
        <v>787</v>
      </c>
      <c r="H107" s="278"/>
    </row>
    <row r="108" spans="1:8" s="17" customFormat="1" ht="164.25" customHeight="1" thickBot="1" thickTop="1">
      <c r="A108" s="102" t="s">
        <v>855</v>
      </c>
      <c r="B108" s="102" t="s">
        <v>117</v>
      </c>
      <c r="C108" s="101" t="s">
        <v>144</v>
      </c>
      <c r="D108" s="102" t="s">
        <v>823</v>
      </c>
      <c r="E108" s="102" t="s">
        <v>821</v>
      </c>
      <c r="F108" s="102" t="s">
        <v>824</v>
      </c>
      <c r="G108" s="102" t="s">
        <v>825</v>
      </c>
      <c r="H108" s="278"/>
    </row>
    <row r="109" spans="1:8" s="17" customFormat="1" ht="164.25" customHeight="1" thickBot="1" thickTop="1">
      <c r="A109" s="102" t="s">
        <v>856</v>
      </c>
      <c r="B109" s="102" t="s">
        <v>117</v>
      </c>
      <c r="C109" s="101" t="s">
        <v>144</v>
      </c>
      <c r="D109" s="102" t="s">
        <v>827</v>
      </c>
      <c r="E109" s="102" t="s">
        <v>822</v>
      </c>
      <c r="F109" s="102" t="s">
        <v>828</v>
      </c>
      <c r="G109" s="102" t="s">
        <v>829</v>
      </c>
      <c r="H109" s="278"/>
    </row>
    <row r="110" spans="1:8" s="17" customFormat="1" ht="164.25" customHeight="1" thickBot="1" thickTop="1">
      <c r="A110" s="116" t="s">
        <v>870</v>
      </c>
      <c r="B110" s="116" t="s">
        <v>872</v>
      </c>
      <c r="C110" s="115" t="s">
        <v>144</v>
      </c>
      <c r="D110" s="122" t="s">
        <v>889</v>
      </c>
      <c r="E110" s="122" t="s">
        <v>871</v>
      </c>
      <c r="F110" s="123" t="s">
        <v>885</v>
      </c>
      <c r="G110" s="124" t="s">
        <v>887</v>
      </c>
      <c r="H110" s="278"/>
    </row>
    <row r="111" spans="1:8" s="17" customFormat="1" ht="164.25" customHeight="1" thickBot="1" thickTop="1">
      <c r="A111" s="116" t="s">
        <v>1258</v>
      </c>
      <c r="B111" s="116" t="s">
        <v>872</v>
      </c>
      <c r="C111" s="115" t="s">
        <v>144</v>
      </c>
      <c r="D111" s="122" t="s">
        <v>890</v>
      </c>
      <c r="E111" s="122" t="s">
        <v>1259</v>
      </c>
      <c r="F111" s="122" t="s">
        <v>886</v>
      </c>
      <c r="G111" s="123" t="s">
        <v>888</v>
      </c>
      <c r="H111" s="278"/>
    </row>
    <row r="112" spans="1:8" s="17" customFormat="1" ht="164.25" customHeight="1" thickBot="1" thickTop="1">
      <c r="A112" s="116" t="s">
        <v>873</v>
      </c>
      <c r="B112" s="116" t="s">
        <v>874</v>
      </c>
      <c r="C112" s="115" t="s">
        <v>144</v>
      </c>
      <c r="D112" s="122" t="s">
        <v>896</v>
      </c>
      <c r="E112" s="122" t="s">
        <v>875</v>
      </c>
      <c r="F112" s="122" t="s">
        <v>894</v>
      </c>
      <c r="G112" s="122" t="s">
        <v>895</v>
      </c>
      <c r="H112" s="278"/>
    </row>
    <row r="113" spans="1:8" s="319" customFormat="1" ht="164.25" customHeight="1" thickBot="1" thickTop="1">
      <c r="A113" s="512" t="s">
        <v>1047</v>
      </c>
      <c r="B113" s="512" t="s">
        <v>1049</v>
      </c>
      <c r="C113" s="511" t="s">
        <v>144</v>
      </c>
      <c r="D113" s="126" t="s">
        <v>1126</v>
      </c>
      <c r="E113" s="122" t="s">
        <v>1048</v>
      </c>
      <c r="F113" s="122"/>
      <c r="G113" s="122"/>
      <c r="H113" s="318"/>
    </row>
    <row r="114" spans="1:8" s="319" customFormat="1" ht="196.5" customHeight="1" thickBot="1" thickTop="1">
      <c r="A114" s="523" t="s">
        <v>1260</v>
      </c>
      <c r="B114" s="523" t="s">
        <v>1049</v>
      </c>
      <c r="C114" s="522" t="s">
        <v>144</v>
      </c>
      <c r="D114" s="123" t="s">
        <v>1255</v>
      </c>
      <c r="E114" s="122" t="s">
        <v>1261</v>
      </c>
      <c r="F114" s="126" t="s">
        <v>1152</v>
      </c>
      <c r="G114" s="122" t="s">
        <v>1151</v>
      </c>
      <c r="H114" s="318"/>
    </row>
    <row r="115" spans="1:8" s="319" customFormat="1" ht="117.75" customHeight="1" thickBot="1" thickTop="1">
      <c r="A115" s="619" t="s">
        <v>1270</v>
      </c>
      <c r="B115" s="619" t="s">
        <v>1049</v>
      </c>
      <c r="C115" s="618" t="s">
        <v>144</v>
      </c>
      <c r="D115" s="123" t="s">
        <v>1279</v>
      </c>
      <c r="E115" s="122" t="s">
        <v>1272</v>
      </c>
      <c r="F115" s="123" t="s">
        <v>1274</v>
      </c>
      <c r="G115" s="123" t="s">
        <v>590</v>
      </c>
      <c r="H115" s="318"/>
    </row>
    <row r="116" spans="1:8" s="319" customFormat="1" ht="117.75" customHeight="1" thickBot="1" thickTop="1">
      <c r="A116" s="619" t="s">
        <v>1271</v>
      </c>
      <c r="B116" s="619" t="s">
        <v>1049</v>
      </c>
      <c r="C116" s="618" t="s">
        <v>144</v>
      </c>
      <c r="D116" s="123" t="s">
        <v>1279</v>
      </c>
      <c r="E116" s="122" t="s">
        <v>1273</v>
      </c>
      <c r="F116" s="126" t="s">
        <v>1278</v>
      </c>
      <c r="G116" s="122" t="s">
        <v>1280</v>
      </c>
      <c r="H116" s="318"/>
    </row>
    <row r="117" spans="1:7" ht="104.25" customHeight="1" thickBot="1" thickTop="1">
      <c r="A117" s="42" t="s">
        <v>182</v>
      </c>
      <c r="B117" s="31" t="s">
        <v>121</v>
      </c>
      <c r="C117" s="7" t="s">
        <v>122</v>
      </c>
      <c r="D117" s="7" t="s">
        <v>123</v>
      </c>
      <c r="E117" s="7" t="s">
        <v>708</v>
      </c>
      <c r="F117" s="66" t="s">
        <v>731</v>
      </c>
      <c r="G117" s="66" t="s">
        <v>732</v>
      </c>
    </row>
    <row r="118" spans="1:7" ht="104.25" customHeight="1" thickBot="1" thickTop="1">
      <c r="A118" s="42" t="s">
        <v>467</v>
      </c>
      <c r="B118" s="31" t="s">
        <v>121</v>
      </c>
      <c r="C118" s="7" t="s">
        <v>122</v>
      </c>
      <c r="D118" s="7" t="s">
        <v>293</v>
      </c>
      <c r="E118" s="7" t="s">
        <v>709</v>
      </c>
      <c r="F118" s="66" t="s">
        <v>733</v>
      </c>
      <c r="G118" s="66" t="s">
        <v>734</v>
      </c>
    </row>
    <row r="119" spans="1:7" ht="104.25" customHeight="1" thickBot="1" thickTop="1">
      <c r="A119" s="42" t="s">
        <v>330</v>
      </c>
      <c r="B119" s="31" t="s">
        <v>121</v>
      </c>
      <c r="C119" s="7" t="s">
        <v>122</v>
      </c>
      <c r="D119" s="33" t="s">
        <v>338</v>
      </c>
      <c r="E119" s="7" t="s">
        <v>329</v>
      </c>
      <c r="F119" s="31" t="s">
        <v>339</v>
      </c>
      <c r="G119" s="7" t="s">
        <v>340</v>
      </c>
    </row>
    <row r="120" spans="1:8" s="17" customFormat="1" ht="123.75" customHeight="1" thickBot="1" thickTop="1">
      <c r="A120" s="176" t="s">
        <v>1024</v>
      </c>
      <c r="B120" s="176" t="s">
        <v>121</v>
      </c>
      <c r="C120" s="177" t="s">
        <v>122</v>
      </c>
      <c r="D120" s="33" t="s">
        <v>935</v>
      </c>
      <c r="E120" s="125" t="s">
        <v>917</v>
      </c>
      <c r="F120" s="176" t="s">
        <v>933</v>
      </c>
      <c r="G120" s="177" t="s">
        <v>934</v>
      </c>
      <c r="H120" s="278"/>
    </row>
    <row r="121" spans="1:8" s="228" customFormat="1" ht="123.75" customHeight="1" thickBot="1" thickTop="1">
      <c r="A121" s="292" t="s">
        <v>1050</v>
      </c>
      <c r="B121" s="292" t="s">
        <v>121</v>
      </c>
      <c r="C121" s="293" t="s">
        <v>122</v>
      </c>
      <c r="D121" s="33" t="s">
        <v>1091</v>
      </c>
      <c r="E121" s="125" t="s">
        <v>1089</v>
      </c>
      <c r="F121" s="292" t="s">
        <v>1090</v>
      </c>
      <c r="G121" s="293" t="s">
        <v>1092</v>
      </c>
      <c r="H121" s="278"/>
    </row>
    <row r="122" spans="1:8" s="319" customFormat="1" ht="123.75" customHeight="1" thickBot="1" thickTop="1">
      <c r="A122" s="534" t="s">
        <v>1185</v>
      </c>
      <c r="B122" s="534" t="s">
        <v>121</v>
      </c>
      <c r="C122" s="533" t="s">
        <v>122</v>
      </c>
      <c r="D122" s="312" t="s">
        <v>1188</v>
      </c>
      <c r="E122" s="125" t="s">
        <v>1186</v>
      </c>
      <c r="F122" s="534" t="s">
        <v>1187</v>
      </c>
      <c r="G122" s="533" t="s">
        <v>1189</v>
      </c>
      <c r="H122" s="318"/>
    </row>
    <row r="123" spans="1:7" ht="129" customHeight="1" thickBot="1" thickTop="1">
      <c r="A123" s="42" t="s">
        <v>447</v>
      </c>
      <c r="B123" s="31" t="s">
        <v>125</v>
      </c>
      <c r="C123" s="7" t="s">
        <v>124</v>
      </c>
      <c r="D123" s="33" t="s">
        <v>631</v>
      </c>
      <c r="E123" s="7" t="s">
        <v>713</v>
      </c>
      <c r="F123" s="31" t="s">
        <v>706</v>
      </c>
      <c r="G123" s="7" t="s">
        <v>707</v>
      </c>
    </row>
    <row r="124" spans="1:7" ht="195" customHeight="1" thickBot="1" thickTop="1">
      <c r="A124" s="42" t="s">
        <v>700</v>
      </c>
      <c r="B124" s="31" t="s">
        <v>632</v>
      </c>
      <c r="C124" s="7" t="s">
        <v>124</v>
      </c>
      <c r="D124" s="33" t="s">
        <v>427</v>
      </c>
      <c r="E124" s="33" t="s">
        <v>662</v>
      </c>
      <c r="F124" s="33" t="s">
        <v>428</v>
      </c>
      <c r="G124" s="36" t="s">
        <v>429</v>
      </c>
    </row>
    <row r="125" spans="1:7" ht="192.75" customHeight="1" thickBot="1" thickTop="1">
      <c r="A125" s="42" t="s">
        <v>352</v>
      </c>
      <c r="B125" s="31" t="s">
        <v>125</v>
      </c>
      <c r="C125" s="7" t="s">
        <v>124</v>
      </c>
      <c r="D125" s="33" t="s">
        <v>422</v>
      </c>
      <c r="E125" s="33" t="s">
        <v>663</v>
      </c>
      <c r="F125" s="67" t="s">
        <v>736</v>
      </c>
      <c r="G125" s="66" t="s">
        <v>735</v>
      </c>
    </row>
    <row r="126" spans="1:7" ht="81" customHeight="1" thickBot="1" thickTop="1">
      <c r="A126" s="42" t="s">
        <v>451</v>
      </c>
      <c r="B126" s="31" t="s">
        <v>125</v>
      </c>
      <c r="C126" s="7" t="s">
        <v>124</v>
      </c>
      <c r="D126" s="33" t="s">
        <v>461</v>
      </c>
      <c r="E126" s="33" t="s">
        <v>710</v>
      </c>
      <c r="F126" s="33" t="s">
        <v>737</v>
      </c>
      <c r="G126" s="8" t="s">
        <v>738</v>
      </c>
    </row>
    <row r="127" spans="1:7" ht="267" customHeight="1" thickBot="1" thickTop="1">
      <c r="A127" s="42" t="s">
        <v>452</v>
      </c>
      <c r="B127" s="31" t="s">
        <v>125</v>
      </c>
      <c r="C127" s="7" t="s">
        <v>124</v>
      </c>
      <c r="D127" s="33" t="s">
        <v>457</v>
      </c>
      <c r="E127" s="33" t="s">
        <v>711</v>
      </c>
      <c r="F127" s="33" t="s">
        <v>740</v>
      </c>
      <c r="G127" s="8" t="s">
        <v>739</v>
      </c>
    </row>
    <row r="128" spans="1:8" s="17" customFormat="1" ht="81" customHeight="1" thickBot="1" thickTop="1">
      <c r="A128" s="49" t="s">
        <v>450</v>
      </c>
      <c r="B128" s="31" t="s">
        <v>125</v>
      </c>
      <c r="C128" s="7" t="s">
        <v>124</v>
      </c>
      <c r="D128" s="33" t="s">
        <v>468</v>
      </c>
      <c r="E128" s="33" t="s">
        <v>712</v>
      </c>
      <c r="F128" s="33" t="s">
        <v>681</v>
      </c>
      <c r="G128" s="8" t="s">
        <v>682</v>
      </c>
      <c r="H128" s="278"/>
    </row>
    <row r="129" spans="1:8" s="17" customFormat="1" ht="100.5" customHeight="1" thickBot="1" thickTop="1">
      <c r="A129" s="42" t="s">
        <v>499</v>
      </c>
      <c r="B129" s="31" t="s">
        <v>126</v>
      </c>
      <c r="C129" s="7" t="s">
        <v>124</v>
      </c>
      <c r="D129" s="33" t="s">
        <v>295</v>
      </c>
      <c r="E129" s="33" t="s">
        <v>127</v>
      </c>
      <c r="F129" s="33" t="s">
        <v>128</v>
      </c>
      <c r="G129" s="36" t="s">
        <v>129</v>
      </c>
      <c r="H129" s="278"/>
    </row>
    <row r="130" spans="1:8" s="17" customFormat="1" ht="81" customHeight="1" thickBot="1" thickTop="1">
      <c r="A130" s="50" t="s">
        <v>526</v>
      </c>
      <c r="B130" s="44" t="s">
        <v>125</v>
      </c>
      <c r="C130" s="45" t="s">
        <v>124</v>
      </c>
      <c r="D130" s="48" t="s">
        <v>533</v>
      </c>
      <c r="E130" s="33" t="s">
        <v>755</v>
      </c>
      <c r="F130" s="33" t="s">
        <v>681</v>
      </c>
      <c r="G130" s="8" t="s">
        <v>682</v>
      </c>
      <c r="H130" s="278"/>
    </row>
    <row r="131" spans="1:8" s="17" customFormat="1" ht="169.5" customHeight="1" thickBot="1" thickTop="1">
      <c r="A131" s="213" t="s">
        <v>1025</v>
      </c>
      <c r="B131" s="44" t="s">
        <v>125</v>
      </c>
      <c r="C131" s="45" t="s">
        <v>124</v>
      </c>
      <c r="D131" s="41" t="s">
        <v>534</v>
      </c>
      <c r="E131" s="33" t="s">
        <v>756</v>
      </c>
      <c r="F131" s="33" t="s">
        <v>683</v>
      </c>
      <c r="G131" s="8" t="s">
        <v>684</v>
      </c>
      <c r="H131" s="278"/>
    </row>
    <row r="132" spans="1:7" ht="138" customHeight="1" thickBot="1" thickTop="1">
      <c r="A132" s="44" t="s">
        <v>527</v>
      </c>
      <c r="B132" s="44" t="s">
        <v>125</v>
      </c>
      <c r="C132" s="45" t="s">
        <v>124</v>
      </c>
      <c r="D132" s="48" t="s">
        <v>540</v>
      </c>
      <c r="E132" s="33" t="s">
        <v>757</v>
      </c>
      <c r="F132" s="33" t="s">
        <v>685</v>
      </c>
      <c r="G132" s="8" t="s">
        <v>686</v>
      </c>
    </row>
    <row r="133" spans="1:7" ht="138" customHeight="1" thickBot="1" thickTop="1">
      <c r="A133" s="44" t="s">
        <v>544</v>
      </c>
      <c r="B133" s="44" t="s">
        <v>125</v>
      </c>
      <c r="C133" s="45" t="s">
        <v>124</v>
      </c>
      <c r="D133" s="48" t="s">
        <v>543</v>
      </c>
      <c r="E133" s="33" t="s">
        <v>758</v>
      </c>
      <c r="F133" s="33" t="s">
        <v>687</v>
      </c>
      <c r="G133" s="8" t="s">
        <v>688</v>
      </c>
    </row>
    <row r="134" spans="1:7" ht="116.25" customHeight="1" thickBot="1" thickTop="1">
      <c r="A134" s="81" t="s">
        <v>832</v>
      </c>
      <c r="B134" s="81" t="s">
        <v>838</v>
      </c>
      <c r="C134" s="82" t="s">
        <v>124</v>
      </c>
      <c r="D134" s="40" t="s">
        <v>834</v>
      </c>
      <c r="E134" s="33" t="s">
        <v>833</v>
      </c>
      <c r="F134" s="33" t="s">
        <v>835</v>
      </c>
      <c r="G134" s="8" t="s">
        <v>836</v>
      </c>
    </row>
    <row r="135" spans="1:7" ht="215.25" customHeight="1" thickBot="1" thickTop="1">
      <c r="A135" s="42" t="s">
        <v>182</v>
      </c>
      <c r="B135" s="31" t="s">
        <v>130</v>
      </c>
      <c r="C135" s="7" t="s">
        <v>131</v>
      </c>
      <c r="D135" s="40" t="s">
        <v>296</v>
      </c>
      <c r="E135" s="33" t="s">
        <v>132</v>
      </c>
      <c r="F135" s="33" t="s">
        <v>633</v>
      </c>
      <c r="G135" s="8" t="s">
        <v>133</v>
      </c>
    </row>
    <row r="136" spans="1:7" ht="136.5" customHeight="1" thickBot="1" thickTop="1">
      <c r="A136" s="42" t="s">
        <v>182</v>
      </c>
      <c r="B136" s="31" t="s">
        <v>245</v>
      </c>
      <c r="C136" s="7" t="s">
        <v>131</v>
      </c>
      <c r="D136" s="7" t="s">
        <v>297</v>
      </c>
      <c r="E136" s="7" t="s">
        <v>134</v>
      </c>
      <c r="F136" s="31" t="s">
        <v>135</v>
      </c>
      <c r="G136" s="8" t="s">
        <v>136</v>
      </c>
    </row>
    <row r="137" spans="1:7" ht="206.25" customHeight="1" thickBot="1" thickTop="1">
      <c r="A137" s="42" t="s">
        <v>494</v>
      </c>
      <c r="B137" s="31" t="s">
        <v>245</v>
      </c>
      <c r="C137" s="7" t="s">
        <v>131</v>
      </c>
      <c r="D137" s="7" t="s">
        <v>137</v>
      </c>
      <c r="E137" s="7" t="s">
        <v>138</v>
      </c>
      <c r="F137" s="31" t="s">
        <v>139</v>
      </c>
      <c r="G137" s="8" t="s">
        <v>140</v>
      </c>
    </row>
    <row r="138" spans="1:8" s="76" customFormat="1" ht="30.75" customHeight="1" hidden="1" thickBot="1" thickTop="1">
      <c r="A138" s="88" t="s">
        <v>246</v>
      </c>
      <c r="B138" s="88" t="s">
        <v>245</v>
      </c>
      <c r="C138" s="89" t="s">
        <v>131</v>
      </c>
      <c r="D138" s="89" t="s">
        <v>265</v>
      </c>
      <c r="E138" s="89" t="s">
        <v>664</v>
      </c>
      <c r="F138" s="93" t="s">
        <v>264</v>
      </c>
      <c r="G138" s="93" t="s">
        <v>266</v>
      </c>
      <c r="H138" s="279"/>
    </row>
    <row r="139" spans="1:8" s="17" customFormat="1" ht="136.5" customHeight="1" thickBot="1" thickTop="1">
      <c r="A139" s="42" t="s">
        <v>366</v>
      </c>
      <c r="B139" s="31" t="s">
        <v>245</v>
      </c>
      <c r="C139" s="7" t="s">
        <v>131</v>
      </c>
      <c r="D139" s="7" t="s">
        <v>269</v>
      </c>
      <c r="E139" s="7" t="s">
        <v>665</v>
      </c>
      <c r="F139" s="33" t="s">
        <v>267</v>
      </c>
      <c r="G139" s="33" t="s">
        <v>268</v>
      </c>
      <c r="H139" s="278"/>
    </row>
    <row r="140" spans="1:8" s="17" customFormat="1" ht="136.5" customHeight="1" thickBot="1" thickTop="1">
      <c r="A140" s="42" t="s">
        <v>436</v>
      </c>
      <c r="B140" s="31" t="s">
        <v>245</v>
      </c>
      <c r="C140" s="7" t="s">
        <v>131</v>
      </c>
      <c r="D140" s="7" t="s">
        <v>433</v>
      </c>
      <c r="E140" s="7" t="s">
        <v>432</v>
      </c>
      <c r="F140" s="33" t="s">
        <v>434</v>
      </c>
      <c r="G140" s="31" t="s">
        <v>435</v>
      </c>
      <c r="H140" s="278"/>
    </row>
    <row r="141" spans="1:7" ht="219" customHeight="1" thickBot="1" thickTop="1">
      <c r="A141" s="44" t="s">
        <v>995</v>
      </c>
      <c r="B141" s="44" t="s">
        <v>245</v>
      </c>
      <c r="C141" s="45" t="s">
        <v>131</v>
      </c>
      <c r="D141" s="48" t="s">
        <v>557</v>
      </c>
      <c r="E141" s="59" t="s">
        <v>759</v>
      </c>
      <c r="F141" s="33" t="s">
        <v>741</v>
      </c>
      <c r="G141" s="33" t="s">
        <v>742</v>
      </c>
    </row>
    <row r="142" spans="1:7" ht="83.25" customHeight="1" thickBot="1" thickTop="1">
      <c r="A142" s="44" t="s">
        <v>507</v>
      </c>
      <c r="B142" s="44" t="s">
        <v>245</v>
      </c>
      <c r="C142" s="45" t="s">
        <v>131</v>
      </c>
      <c r="D142" s="40" t="s">
        <v>559</v>
      </c>
      <c r="E142" s="59" t="s">
        <v>760</v>
      </c>
      <c r="F142" s="33" t="s">
        <v>743</v>
      </c>
      <c r="G142" s="33" t="s">
        <v>744</v>
      </c>
    </row>
    <row r="143" spans="1:7" ht="135" customHeight="1" thickBot="1" thickTop="1">
      <c r="A143" s="110" t="s">
        <v>860</v>
      </c>
      <c r="B143" s="110" t="s">
        <v>245</v>
      </c>
      <c r="C143" s="111" t="s">
        <v>131</v>
      </c>
      <c r="D143" s="111" t="s">
        <v>862</v>
      </c>
      <c r="E143" s="111" t="s">
        <v>861</v>
      </c>
      <c r="F143" s="33" t="s">
        <v>863</v>
      </c>
      <c r="G143" s="33" t="s">
        <v>864</v>
      </c>
    </row>
    <row r="144" spans="1:8" s="17" customFormat="1" ht="135" customHeight="1" thickBot="1" thickTop="1">
      <c r="A144" s="193" t="s">
        <v>978</v>
      </c>
      <c r="B144" s="193" t="s">
        <v>245</v>
      </c>
      <c r="C144" s="194" t="s">
        <v>131</v>
      </c>
      <c r="D144" s="194" t="s">
        <v>137</v>
      </c>
      <c r="E144" s="194" t="s">
        <v>979</v>
      </c>
      <c r="F144" s="193" t="s">
        <v>139</v>
      </c>
      <c r="G144" s="8" t="s">
        <v>140</v>
      </c>
      <c r="H144" s="278"/>
    </row>
    <row r="145" spans="1:8" s="228" customFormat="1" ht="135" customHeight="1" thickBot="1" thickTop="1">
      <c r="A145" s="283" t="s">
        <v>1053</v>
      </c>
      <c r="B145" s="283" t="s">
        <v>1055</v>
      </c>
      <c r="C145" s="282" t="s">
        <v>131</v>
      </c>
      <c r="D145" s="282" t="s">
        <v>1069</v>
      </c>
      <c r="E145" s="105" t="s">
        <v>1054</v>
      </c>
      <c r="F145" s="283" t="s">
        <v>1067</v>
      </c>
      <c r="G145" s="8" t="s">
        <v>1068</v>
      </c>
      <c r="H145" s="278"/>
    </row>
    <row r="146" spans="1:8" s="228" customFormat="1" ht="135" customHeight="1" thickBot="1" thickTop="1">
      <c r="A146" s="283" t="s">
        <v>1056</v>
      </c>
      <c r="B146" s="283" t="s">
        <v>1058</v>
      </c>
      <c r="C146" s="282" t="s">
        <v>131</v>
      </c>
      <c r="D146" s="282" t="s">
        <v>1071</v>
      </c>
      <c r="E146" s="105" t="s">
        <v>1057</v>
      </c>
      <c r="F146" s="283" t="s">
        <v>1072</v>
      </c>
      <c r="G146" s="8" t="s">
        <v>1077</v>
      </c>
      <c r="H146" s="278"/>
    </row>
    <row r="147" spans="1:8" s="228" customFormat="1" ht="135" customHeight="1" thickBot="1" thickTop="1">
      <c r="A147" s="283" t="s">
        <v>1059</v>
      </c>
      <c r="B147" s="283" t="s">
        <v>1060</v>
      </c>
      <c r="C147" s="282" t="s">
        <v>131</v>
      </c>
      <c r="D147" s="282" t="s">
        <v>1075</v>
      </c>
      <c r="E147" s="125" t="s">
        <v>1061</v>
      </c>
      <c r="F147" s="283" t="s">
        <v>1076</v>
      </c>
      <c r="G147" s="8" t="s">
        <v>1078</v>
      </c>
      <c r="H147" s="278"/>
    </row>
    <row r="148" spans="1:8" s="319" customFormat="1" ht="135" customHeight="1" thickBot="1" thickTop="1">
      <c r="A148" s="611" t="s">
        <v>1226</v>
      </c>
      <c r="B148" s="611" t="s">
        <v>245</v>
      </c>
      <c r="C148" s="612" t="s">
        <v>131</v>
      </c>
      <c r="D148" s="612" t="s">
        <v>1227</v>
      </c>
      <c r="E148" s="125" t="s">
        <v>1228</v>
      </c>
      <c r="F148" s="611" t="s">
        <v>1229</v>
      </c>
      <c r="G148" s="8" t="s">
        <v>1230</v>
      </c>
      <c r="H148" s="318"/>
    </row>
    <row r="149" spans="1:8" s="17" customFormat="1" ht="136.5" customHeight="1" thickBot="1" thickTop="1">
      <c r="A149" s="42" t="s">
        <v>496</v>
      </c>
      <c r="B149" s="31" t="s">
        <v>141</v>
      </c>
      <c r="C149" s="7" t="s">
        <v>142</v>
      </c>
      <c r="D149" s="7" t="s">
        <v>186</v>
      </c>
      <c r="E149" s="7" t="s">
        <v>187</v>
      </c>
      <c r="F149" s="31" t="s">
        <v>188</v>
      </c>
      <c r="G149" s="8" t="s">
        <v>189</v>
      </c>
      <c r="H149" s="278"/>
    </row>
    <row r="150" spans="1:8" s="17" customFormat="1" ht="248.25" customHeight="1" thickBot="1" thickTop="1">
      <c r="A150" s="49" t="s">
        <v>244</v>
      </c>
      <c r="B150" s="31" t="s">
        <v>141</v>
      </c>
      <c r="C150" s="7" t="s">
        <v>142</v>
      </c>
      <c r="D150" s="7" t="s">
        <v>298</v>
      </c>
      <c r="E150" s="7" t="s">
        <v>666</v>
      </c>
      <c r="F150" s="31" t="s">
        <v>271</v>
      </c>
      <c r="G150" s="31" t="s">
        <v>270</v>
      </c>
      <c r="H150" s="278"/>
    </row>
    <row r="151" spans="1:8" s="76" customFormat="1" ht="40.5" customHeight="1" hidden="1" thickBot="1" thickTop="1">
      <c r="A151" s="88" t="s">
        <v>512</v>
      </c>
      <c r="B151" s="88" t="s">
        <v>141</v>
      </c>
      <c r="C151" s="89" t="s">
        <v>142</v>
      </c>
      <c r="D151" s="72" t="s">
        <v>565</v>
      </c>
      <c r="E151" s="89" t="s">
        <v>761</v>
      </c>
      <c r="F151" s="100" t="s">
        <v>746</v>
      </c>
      <c r="G151" s="93" t="s">
        <v>745</v>
      </c>
      <c r="H151" s="279"/>
    </row>
    <row r="152" spans="1:8" s="76" customFormat="1" ht="36.75" customHeight="1" hidden="1" thickBot="1" thickTop="1">
      <c r="A152" s="88" t="s">
        <v>513</v>
      </c>
      <c r="B152" s="88" t="s">
        <v>141</v>
      </c>
      <c r="C152" s="89" t="s">
        <v>142</v>
      </c>
      <c r="D152" s="72" t="s">
        <v>675</v>
      </c>
      <c r="E152" s="89" t="s">
        <v>762</v>
      </c>
      <c r="F152" s="93" t="s">
        <v>267</v>
      </c>
      <c r="G152" s="93" t="s">
        <v>268</v>
      </c>
      <c r="H152" s="279"/>
    </row>
    <row r="153" spans="1:8" s="17" customFormat="1" ht="136.5" customHeight="1" thickBot="1" thickTop="1">
      <c r="A153" s="44" t="s">
        <v>514</v>
      </c>
      <c r="B153" s="44" t="s">
        <v>141</v>
      </c>
      <c r="C153" s="45" t="s">
        <v>142</v>
      </c>
      <c r="D153" s="48" t="s">
        <v>562</v>
      </c>
      <c r="E153" s="59" t="s">
        <v>763</v>
      </c>
      <c r="F153" s="68" t="s">
        <v>267</v>
      </c>
      <c r="G153" s="68" t="s">
        <v>268</v>
      </c>
      <c r="H153" s="278"/>
    </row>
    <row r="154" spans="1:8" s="17" customFormat="1" ht="136.5" customHeight="1" thickBot="1" thickTop="1">
      <c r="A154" s="44" t="s">
        <v>515</v>
      </c>
      <c r="B154" s="44" t="s">
        <v>141</v>
      </c>
      <c r="C154" s="45" t="s">
        <v>142</v>
      </c>
      <c r="D154" s="48" t="s">
        <v>561</v>
      </c>
      <c r="E154" s="59" t="s">
        <v>764</v>
      </c>
      <c r="F154" s="68" t="s">
        <v>267</v>
      </c>
      <c r="G154" s="68" t="s">
        <v>268</v>
      </c>
      <c r="H154" s="278"/>
    </row>
    <row r="155" spans="1:8" s="76" customFormat="1" ht="34.5" customHeight="1" hidden="1" thickBot="1" thickTop="1">
      <c r="A155" s="88" t="s">
        <v>516</v>
      </c>
      <c r="B155" s="88" t="s">
        <v>141</v>
      </c>
      <c r="C155" s="89" t="s">
        <v>142</v>
      </c>
      <c r="D155" s="72" t="s">
        <v>563</v>
      </c>
      <c r="E155" s="89" t="s">
        <v>765</v>
      </c>
      <c r="F155" s="93" t="s">
        <v>747</v>
      </c>
      <c r="G155" s="93" t="s">
        <v>748</v>
      </c>
      <c r="H155" s="279"/>
    </row>
    <row r="156" spans="1:7" ht="136.5" customHeight="1" thickBot="1" thickTop="1">
      <c r="A156" s="44" t="s">
        <v>517</v>
      </c>
      <c r="B156" s="44" t="s">
        <v>141</v>
      </c>
      <c r="C156" s="45" t="s">
        <v>142</v>
      </c>
      <c r="D156" s="48" t="s">
        <v>567</v>
      </c>
      <c r="E156" s="59" t="s">
        <v>766</v>
      </c>
      <c r="F156" s="69" t="s">
        <v>749</v>
      </c>
      <c r="G156" s="69" t="s">
        <v>750</v>
      </c>
    </row>
    <row r="157" spans="1:7" ht="136.5" customHeight="1" thickBot="1" thickTop="1">
      <c r="A157" s="44" t="s">
        <v>518</v>
      </c>
      <c r="B157" s="44" t="s">
        <v>141</v>
      </c>
      <c r="C157" s="45" t="s">
        <v>142</v>
      </c>
      <c r="D157" s="48" t="s">
        <v>557</v>
      </c>
      <c r="E157" s="59" t="s">
        <v>767</v>
      </c>
      <c r="F157" s="33" t="s">
        <v>752</v>
      </c>
      <c r="G157" s="33" t="s">
        <v>751</v>
      </c>
    </row>
    <row r="158" spans="1:8" s="76" customFormat="1" ht="136.5" customHeight="1" hidden="1" thickBot="1" thickTop="1">
      <c r="A158" s="88" t="s">
        <v>498</v>
      </c>
      <c r="B158" s="230" t="s">
        <v>141</v>
      </c>
      <c r="C158" s="231" t="s">
        <v>142</v>
      </c>
      <c r="D158" s="89" t="s">
        <v>306</v>
      </c>
      <c r="E158" s="89" t="s">
        <v>667</v>
      </c>
      <c r="F158" s="93" t="s">
        <v>145</v>
      </c>
      <c r="G158" s="88" t="s">
        <v>146</v>
      </c>
      <c r="H158" s="279"/>
    </row>
    <row r="159" spans="1:8" s="76" customFormat="1" ht="136.5" customHeight="1" hidden="1" thickBot="1" thickTop="1">
      <c r="A159" s="88" t="s">
        <v>172</v>
      </c>
      <c r="B159" s="230" t="s">
        <v>141</v>
      </c>
      <c r="C159" s="231" t="s">
        <v>142</v>
      </c>
      <c r="D159" s="89" t="s">
        <v>299</v>
      </c>
      <c r="E159" s="89" t="s">
        <v>178</v>
      </c>
      <c r="F159" s="93" t="s">
        <v>179</v>
      </c>
      <c r="G159" s="88" t="s">
        <v>180</v>
      </c>
      <c r="H159" s="279"/>
    </row>
    <row r="160" spans="1:8" s="228" customFormat="1" ht="136.5" customHeight="1" thickBot="1" thickTop="1">
      <c r="A160" s="235" t="s">
        <v>1035</v>
      </c>
      <c r="B160" s="235" t="s">
        <v>141</v>
      </c>
      <c r="C160" s="234" t="s">
        <v>142</v>
      </c>
      <c r="D160" s="234" t="s">
        <v>1041</v>
      </c>
      <c r="E160" s="125" t="s">
        <v>1036</v>
      </c>
      <c r="F160" s="33" t="s">
        <v>1039</v>
      </c>
      <c r="G160" s="235" t="s">
        <v>1040</v>
      </c>
      <c r="H160" s="278"/>
    </row>
    <row r="161" spans="1:8" s="228" customFormat="1" ht="136.5" customHeight="1" thickBot="1" thickTop="1">
      <c r="A161" s="235" t="s">
        <v>1037</v>
      </c>
      <c r="B161" s="235" t="s">
        <v>141</v>
      </c>
      <c r="C161" s="234" t="s">
        <v>142</v>
      </c>
      <c r="D161" s="234" t="s">
        <v>1046</v>
      </c>
      <c r="E161" s="198" t="s">
        <v>1038</v>
      </c>
      <c r="F161" s="33" t="s">
        <v>1044</v>
      </c>
      <c r="G161" s="235" t="s">
        <v>1045</v>
      </c>
      <c r="H161" s="278"/>
    </row>
    <row r="162" spans="1:7" ht="136.5" customHeight="1" thickBot="1" thickTop="1">
      <c r="A162" s="42" t="s">
        <v>303</v>
      </c>
      <c r="B162" s="31" t="s">
        <v>143</v>
      </c>
      <c r="C162" s="7" t="s">
        <v>144</v>
      </c>
      <c r="D162" s="7" t="s">
        <v>308</v>
      </c>
      <c r="E162" s="7" t="s">
        <v>301</v>
      </c>
      <c r="F162" s="33" t="s">
        <v>309</v>
      </c>
      <c r="G162" s="31" t="s">
        <v>310</v>
      </c>
    </row>
    <row r="163" spans="1:7" ht="136.5" customHeight="1" thickBot="1" thickTop="1">
      <c r="A163" s="42" t="s">
        <v>304</v>
      </c>
      <c r="B163" s="31" t="s">
        <v>143</v>
      </c>
      <c r="C163" s="7" t="s">
        <v>144</v>
      </c>
      <c r="D163" s="7" t="s">
        <v>311</v>
      </c>
      <c r="E163" s="7" t="s">
        <v>302</v>
      </c>
      <c r="F163" s="33" t="s">
        <v>312</v>
      </c>
      <c r="G163" s="31" t="s">
        <v>300</v>
      </c>
    </row>
    <row r="164" spans="1:7" ht="105.75" customHeight="1" thickBot="1" thickTop="1">
      <c r="A164" s="42" t="s">
        <v>332</v>
      </c>
      <c r="B164" s="31" t="s">
        <v>143</v>
      </c>
      <c r="C164" s="7" t="s">
        <v>144</v>
      </c>
      <c r="D164" s="7" t="s">
        <v>403</v>
      </c>
      <c r="E164" s="7" t="s">
        <v>331</v>
      </c>
      <c r="F164" s="33" t="s">
        <v>404</v>
      </c>
      <c r="G164" s="31" t="s">
        <v>405</v>
      </c>
    </row>
    <row r="165" spans="1:7" ht="92.25" customHeight="1" thickBot="1" thickTop="1">
      <c r="A165" s="42" t="s">
        <v>358</v>
      </c>
      <c r="B165" s="31" t="s">
        <v>143</v>
      </c>
      <c r="C165" s="7" t="s">
        <v>144</v>
      </c>
      <c r="D165" s="7" t="s">
        <v>359</v>
      </c>
      <c r="E165" s="7" t="s">
        <v>668</v>
      </c>
      <c r="F165" s="33" t="s">
        <v>360</v>
      </c>
      <c r="G165" s="31" t="s">
        <v>361</v>
      </c>
    </row>
    <row r="166" spans="1:8" s="17" customFormat="1" ht="96.75" customHeight="1" thickBot="1" thickTop="1">
      <c r="A166" s="102" t="s">
        <v>771</v>
      </c>
      <c r="B166" s="102" t="s">
        <v>143</v>
      </c>
      <c r="C166" s="101" t="s">
        <v>144</v>
      </c>
      <c r="D166" s="101" t="s">
        <v>849</v>
      </c>
      <c r="E166" s="107" t="s">
        <v>777</v>
      </c>
      <c r="F166" s="33" t="s">
        <v>850</v>
      </c>
      <c r="G166" s="102" t="s">
        <v>851</v>
      </c>
      <c r="H166" s="278"/>
    </row>
    <row r="167" spans="1:8" s="17" customFormat="1" ht="96.75" customHeight="1" thickBot="1" thickTop="1">
      <c r="A167" s="102" t="s">
        <v>842</v>
      </c>
      <c r="B167" s="102" t="s">
        <v>143</v>
      </c>
      <c r="C167" s="101" t="s">
        <v>144</v>
      </c>
      <c r="D167" s="101" t="s">
        <v>784</v>
      </c>
      <c r="E167" s="107" t="s">
        <v>843</v>
      </c>
      <c r="F167" s="102" t="s">
        <v>828</v>
      </c>
      <c r="G167" s="102" t="s">
        <v>829</v>
      </c>
      <c r="H167" s="278"/>
    </row>
    <row r="168" spans="1:8" s="17" customFormat="1" ht="159" customHeight="1" thickBot="1" thickTop="1">
      <c r="A168" s="102" t="s">
        <v>792</v>
      </c>
      <c r="B168" s="102" t="s">
        <v>790</v>
      </c>
      <c r="C168" s="102" t="s">
        <v>859</v>
      </c>
      <c r="D168" s="102" t="s">
        <v>794</v>
      </c>
      <c r="E168" s="108" t="s">
        <v>791</v>
      </c>
      <c r="F168" s="102" t="s">
        <v>793</v>
      </c>
      <c r="G168" s="102" t="s">
        <v>795</v>
      </c>
      <c r="H168" s="278"/>
    </row>
    <row r="169" spans="1:8" s="17" customFormat="1" ht="180.75" customHeight="1" thickBot="1" thickTop="1">
      <c r="A169" s="50" t="s">
        <v>953</v>
      </c>
      <c r="B169" s="513" t="s">
        <v>790</v>
      </c>
      <c r="C169" s="513" t="s">
        <v>859</v>
      </c>
      <c r="D169" s="513" t="s">
        <v>972</v>
      </c>
      <c r="E169" s="514" t="s">
        <v>954</v>
      </c>
      <c r="F169" s="514" t="s">
        <v>967</v>
      </c>
      <c r="G169" s="514" t="s">
        <v>968</v>
      </c>
      <c r="H169" s="278"/>
    </row>
    <row r="170" spans="1:7" ht="167.25" customHeight="1" thickBot="1">
      <c r="A170" s="515" t="s">
        <v>1128</v>
      </c>
      <c r="B170" s="516" t="s">
        <v>790</v>
      </c>
      <c r="C170" s="516" t="s">
        <v>859</v>
      </c>
      <c r="D170" s="517" t="s">
        <v>1131</v>
      </c>
      <c r="E170" s="518" t="s">
        <v>1129</v>
      </c>
      <c r="F170" s="519" t="s">
        <v>1130</v>
      </c>
      <c r="G170" s="520" t="s">
        <v>1132</v>
      </c>
    </row>
    <row r="171" spans="1:7" ht="144" customHeight="1" thickBot="1" thickTop="1">
      <c r="A171" s="611" t="s">
        <v>1232</v>
      </c>
      <c r="B171" s="611" t="s">
        <v>790</v>
      </c>
      <c r="C171" s="611" t="s">
        <v>859</v>
      </c>
      <c r="D171" s="611" t="s">
        <v>794</v>
      </c>
      <c r="E171" s="615" t="s">
        <v>1233</v>
      </c>
      <c r="F171" s="108" t="s">
        <v>793</v>
      </c>
      <c r="G171" s="108" t="s">
        <v>795</v>
      </c>
    </row>
    <row r="172" ht="13.5" thickTop="1"/>
  </sheetData>
  <sheetProtection/>
  <mergeCells count="18">
    <mergeCell ref="F1:G3"/>
    <mergeCell ref="C2:E3"/>
    <mergeCell ref="C4:D4"/>
    <mergeCell ref="F4:G4"/>
    <mergeCell ref="F8:F10"/>
    <mergeCell ref="F12:F13"/>
    <mergeCell ref="C7:C13"/>
    <mergeCell ref="D7:D13"/>
    <mergeCell ref="E7:E13"/>
    <mergeCell ref="B63:B68"/>
    <mergeCell ref="C63:C68"/>
    <mergeCell ref="D63:D68"/>
    <mergeCell ref="E66:E67"/>
    <mergeCell ref="C1:E1"/>
    <mergeCell ref="B7:B13"/>
    <mergeCell ref="A1:B4"/>
    <mergeCell ref="A7:A13"/>
    <mergeCell ref="A63:A68"/>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63"/>
  <sheetViews>
    <sheetView zoomScale="90" zoomScaleNormal="90" zoomScalePageLayoutView="0" workbookViewId="0" topLeftCell="B1">
      <pane ySplit="7" topLeftCell="A161" activePane="bottomLeft" state="frozen"/>
      <selection pane="topLeft" activeCell="A1" sqref="A1"/>
      <selection pane="bottomLeft" activeCell="H162" sqref="H162"/>
    </sheetView>
  </sheetViews>
  <sheetFormatPr defaultColWidth="11.421875" defaultRowHeight="12.75"/>
  <cols>
    <col min="1" max="1" width="25.140625" style="49" customWidth="1"/>
    <col min="2" max="2" width="50.28125" style="10" customWidth="1"/>
    <col min="3" max="3" width="34.140625" style="10" customWidth="1"/>
    <col min="4" max="4" width="16.421875" style="10" customWidth="1"/>
    <col min="5" max="6" width="17.7109375" style="10" customWidth="1"/>
    <col min="7" max="7" width="20.00390625" style="10" customWidth="1"/>
    <col min="8" max="8" width="33.7109375" style="49" customWidth="1"/>
    <col min="9" max="9" width="23.28125" style="10" customWidth="1"/>
    <col min="10" max="10" width="23.421875" style="10" hidden="1" customWidth="1"/>
    <col min="11" max="11" width="24.8515625" style="10" hidden="1" customWidth="1"/>
    <col min="12" max="12" width="27.00390625" style="10" hidden="1" customWidth="1"/>
    <col min="13" max="13" width="28.7109375" style="10" hidden="1" customWidth="1"/>
    <col min="14" max="16384" width="11.421875" style="10" customWidth="1"/>
  </cols>
  <sheetData>
    <row r="1" spans="1:13" ht="27.75" customHeight="1">
      <c r="A1" s="825" t="s">
        <v>698</v>
      </c>
      <c r="B1" s="826"/>
      <c r="C1" s="820" t="s">
        <v>0</v>
      </c>
      <c r="D1" s="821"/>
      <c r="E1" s="821"/>
      <c r="F1" s="821"/>
      <c r="G1" s="821"/>
      <c r="H1" s="833"/>
      <c r="I1" s="834"/>
      <c r="J1" s="10" t="s">
        <v>702</v>
      </c>
      <c r="K1" s="10" t="s">
        <v>703</v>
      </c>
      <c r="L1" s="10" t="s">
        <v>704</v>
      </c>
      <c r="M1" s="58" t="s">
        <v>705</v>
      </c>
    </row>
    <row r="2" spans="1:13" ht="27" customHeight="1">
      <c r="A2" s="827"/>
      <c r="B2" s="826"/>
      <c r="C2" s="854" t="s">
        <v>32</v>
      </c>
      <c r="D2" s="855"/>
      <c r="E2" s="855"/>
      <c r="F2" s="855"/>
      <c r="G2" s="855"/>
      <c r="H2" s="835"/>
      <c r="I2" s="836"/>
      <c r="J2" s="10" t="s">
        <v>431</v>
      </c>
      <c r="K2" s="60" t="s">
        <v>177</v>
      </c>
      <c r="L2" s="60" t="s">
        <v>176</v>
      </c>
      <c r="M2" s="60" t="s">
        <v>176</v>
      </c>
    </row>
    <row r="3" spans="1:9" ht="24" customHeight="1" thickBot="1">
      <c r="A3" s="827"/>
      <c r="B3" s="826"/>
      <c r="C3" s="842"/>
      <c r="D3" s="843"/>
      <c r="E3" s="843"/>
      <c r="F3" s="843"/>
      <c r="G3" s="843"/>
      <c r="H3" s="837"/>
      <c r="I3" s="838"/>
    </row>
    <row r="4" spans="1:9" ht="13.5" thickBot="1">
      <c r="A4" s="827"/>
      <c r="B4" s="826"/>
      <c r="C4" s="845" t="s">
        <v>33</v>
      </c>
      <c r="D4" s="846"/>
      <c r="E4" s="856" t="s">
        <v>25</v>
      </c>
      <c r="F4" s="857"/>
      <c r="G4" s="858"/>
      <c r="H4" s="845" t="s">
        <v>6</v>
      </c>
      <c r="I4" s="846"/>
    </row>
    <row r="5" ht="7.5" customHeight="1" thickBot="1"/>
    <row r="6" spans="1:9" ht="25.5" customHeight="1" thickBot="1" thickTop="1">
      <c r="A6" s="852" t="s">
        <v>697</v>
      </c>
      <c r="B6" s="852" t="s">
        <v>26</v>
      </c>
      <c r="C6" s="853" t="s">
        <v>34</v>
      </c>
      <c r="D6" s="853" t="s">
        <v>35</v>
      </c>
      <c r="E6" s="853"/>
      <c r="F6" s="46" t="s">
        <v>701</v>
      </c>
      <c r="G6" s="853" t="s">
        <v>36</v>
      </c>
      <c r="H6" s="852" t="s">
        <v>37</v>
      </c>
      <c r="I6" s="853" t="s">
        <v>38</v>
      </c>
    </row>
    <row r="7" spans="1:9" ht="14.25" thickBot="1" thickTop="1">
      <c r="A7" s="852"/>
      <c r="B7" s="852"/>
      <c r="C7" s="853"/>
      <c r="D7" s="11" t="s">
        <v>7</v>
      </c>
      <c r="E7" s="11" t="s">
        <v>8</v>
      </c>
      <c r="F7" s="46"/>
      <c r="G7" s="853"/>
      <c r="H7" s="852"/>
      <c r="I7" s="853"/>
    </row>
    <row r="8" spans="1:9" ht="45.75" customHeight="1" thickBot="1" thickTop="1">
      <c r="A8" s="47" t="str">
        <f>'IDENTIFICACION DEL RIESGO'!A7</f>
        <v>N/A</v>
      </c>
      <c r="B8" s="24" t="str">
        <f>'IDENTIFICACION DEL RIESGO'!B7</f>
        <v>DIERECCIONAMIENTO ESTRATEGICO</v>
      </c>
      <c r="C8" s="9" t="str">
        <f>'IDENTIFICACION DEL RIESGO'!D7</f>
        <v>POSIBLE DESACTUALIZACION DEL MANUAL DE PROCESOS Y PROCEDIMIENTOS</v>
      </c>
      <c r="D8" s="18">
        <v>5</v>
      </c>
      <c r="E8" s="18">
        <v>2</v>
      </c>
      <c r="F8" s="18" t="s">
        <v>17</v>
      </c>
      <c r="G8" s="18" t="s">
        <v>148</v>
      </c>
      <c r="H8" s="57" t="str">
        <f>IF(F8="B",$J$1,IF(F8="M",$K$1,IF(F8="A",$L$1,IF(F8="E",$M$1,"0"))))</f>
        <v>ZONA DE RIESGO ALTA</v>
      </c>
      <c r="I8" s="61" t="str">
        <f>IF(F8="B",$J$2,IF(F8="M",$K$2,IF(F8="A",$L$2,IF(F8="E",$M$2,"0"))))</f>
        <v>Reducir el Riesgo, Evitar, Compartir o Transferir el Riesgo</v>
      </c>
    </row>
    <row r="9" spans="1:9" ht="44.25" customHeight="1" thickBot="1" thickTop="1">
      <c r="A9" s="47" t="str">
        <f>'IDENTIFICACION DEL RIESGO'!A14</f>
        <v>CI01813-P</v>
      </c>
      <c r="B9" s="24" t="str">
        <f>'IDENTIFICACION DEL RIESGO'!B14</f>
        <v>DIRECCIONAMIENTO ESTRATÉGICO</v>
      </c>
      <c r="C9" s="9" t="str">
        <f>'IDENTIFICACION DEL RIESGO'!D14</f>
        <v>POSIBLE CONSTRUCCIÓN DE LA DOFA DE MANERA INADECUADA</v>
      </c>
      <c r="D9" s="18">
        <v>5</v>
      </c>
      <c r="E9" s="18">
        <v>2</v>
      </c>
      <c r="F9" s="18" t="s">
        <v>17</v>
      </c>
      <c r="G9" s="18" t="s">
        <v>147</v>
      </c>
      <c r="H9" s="57" t="str">
        <f>IF(F9="B",$J$1,IF(F9="M",$K$1,IF(F9="A",$L$1,IF(F9="E",$M$1,"0"))))</f>
        <v>ZONA DE RIESGO ALTA</v>
      </c>
      <c r="I9" s="61" t="str">
        <f aca="true" t="shared" si="0" ref="I9:I72">IF(F9="B",$J$2,IF(F9="M",$K$2,IF(F9="A",$L$2,IF(F9="E",$M$2,"0"))))</f>
        <v>Reducir el Riesgo, Evitar, Compartir o Transferir el Riesgo</v>
      </c>
    </row>
    <row r="10" spans="1:9" ht="40.5" customHeight="1" thickBot="1" thickTop="1">
      <c r="A10" s="47" t="str">
        <f>'IDENTIFICACION DEL RIESGO'!A15</f>
        <v>CA03614-P</v>
      </c>
      <c r="B10" s="24" t="str">
        <f>'IDENTIFICACION DEL RIESGO'!B15</f>
        <v>DIRECCIONAMIENTO ESTRATÉGICO</v>
      </c>
      <c r="C10" s="9" t="str">
        <f>'IDENTIFICACION DEL RIESGO'!D15</f>
        <v>BRINDAR INFORMACIÓN ERRADA DE LA PLANEACIÓN ESTRATÉGICA A LOS FUNCIONARIOS DE LA ENTIDAD</v>
      </c>
      <c r="D10" s="18">
        <v>5</v>
      </c>
      <c r="E10" s="18">
        <v>2</v>
      </c>
      <c r="F10" s="18" t="s">
        <v>17</v>
      </c>
      <c r="G10" s="18" t="s">
        <v>148</v>
      </c>
      <c r="H10" s="57" t="str">
        <f>IF(F10="B",$J$1,IF(F10="M",$K$1,IF(F10="A",$L$1,IF(F10="E",$M$1,"0"))))</f>
        <v>ZONA DE RIESGO ALTA</v>
      </c>
      <c r="I10" s="61" t="str">
        <f t="shared" si="0"/>
        <v>Reducir el Riesgo, Evitar, Compartir o Transferir el Riesgo</v>
      </c>
    </row>
    <row r="11" spans="1:9" ht="39" customHeight="1" thickBot="1" thickTop="1">
      <c r="A11" s="47" t="str">
        <f>'IDENTIFICACION DEL RIESGO'!A16</f>
        <v>CA05814-P</v>
      </c>
      <c r="B11" s="24" t="str">
        <f>'IDENTIFICACION DEL RIESGO'!B16</f>
        <v>DIRECCIONAMIENTO ESTRATÉGICO</v>
      </c>
      <c r="C11" s="9" t="str">
        <f>'IDENTIFICACION DEL RIESGO'!D16</f>
        <v>DEJAR DE HACER SEGUIMIENTO A LOS PLANES POR PARTE DEL PROCESO</v>
      </c>
      <c r="D11" s="18">
        <v>5</v>
      </c>
      <c r="E11" s="18">
        <v>2</v>
      </c>
      <c r="F11" s="18" t="s">
        <v>17</v>
      </c>
      <c r="G11" s="18" t="s">
        <v>148</v>
      </c>
      <c r="H11" s="57" t="str">
        <f aca="true" t="shared" si="1" ref="H11:H119">IF(F11="B",$J$1,IF(F11="M",$K$1,IF(F11="A",$L$1,IF(F11="E",$M$1,"0"))))</f>
        <v>ZONA DE RIESGO ALTA</v>
      </c>
      <c r="I11" s="61" t="str">
        <f t="shared" si="0"/>
        <v>Reducir el Riesgo, Evitar, Compartir o Transferir el Riesgo</v>
      </c>
    </row>
    <row r="12" spans="1:9" ht="2.25" customHeight="1" hidden="1" thickBot="1" thickTop="1">
      <c r="A12" s="47" t="str">
        <f>'IDENTIFICACION DEL RIESGO'!A17</f>
        <v>CA06914-P</v>
      </c>
      <c r="B12" s="24" t="str">
        <f>'IDENTIFICACION DEL RIESGO'!B17</f>
        <v>DIRECCIONAMIENTO ESTRATÉGICO</v>
      </c>
      <c r="C12" s="9" t="str">
        <f>'IDENTIFICACION DEL RIESGO'!D17</f>
        <v>POSIBLES ERRORES AL MOMENTO DE MOFICAR UN PROCESO</v>
      </c>
      <c r="D12" s="18">
        <v>5</v>
      </c>
      <c r="E12" s="18">
        <v>1</v>
      </c>
      <c r="F12" s="18" t="s">
        <v>17</v>
      </c>
      <c r="G12" s="18" t="s">
        <v>148</v>
      </c>
      <c r="H12" s="57" t="str">
        <f t="shared" si="1"/>
        <v>ZONA DE RIESGO ALTA</v>
      </c>
      <c r="I12" s="61" t="str">
        <f t="shared" si="0"/>
        <v>Reducir el Riesgo, Evitar, Compartir o Transferir el Riesgo</v>
      </c>
    </row>
    <row r="13" spans="1:9" ht="46.5" customHeight="1" thickBot="1" thickTop="1">
      <c r="A13" s="47" t="str">
        <f>'IDENTIFICACION DEL RIESGO'!A18</f>
        <v>CA07014-P</v>
      </c>
      <c r="B13" s="24" t="str">
        <f>'IDENTIFICACION DEL RIESGO'!B18</f>
        <v>DIRECCIONAMIENTO ESTRATÉGICO</v>
      </c>
      <c r="C13" s="9" t="str">
        <f>'IDENTIFICACION DEL RIESGO'!D18</f>
        <v>INCUMPLIMIENTO DEL DECRETO 943 DE MAYO DE 2014 REFERENTE A LA ACTUALIZACIÓN DEL MECI</v>
      </c>
      <c r="D13" s="18">
        <v>4</v>
      </c>
      <c r="E13" s="18">
        <v>2</v>
      </c>
      <c r="F13" s="18" t="s">
        <v>17</v>
      </c>
      <c r="G13" s="18" t="s">
        <v>148</v>
      </c>
      <c r="H13" s="57" t="str">
        <f t="shared" si="1"/>
        <v>ZONA DE RIESGO ALTA</v>
      </c>
      <c r="I13" s="61" t="str">
        <f t="shared" si="0"/>
        <v>Reducir el Riesgo, Evitar, Compartir o Transferir el Riesgo</v>
      </c>
    </row>
    <row r="14" spans="1:9" ht="45" customHeight="1" thickBot="1" thickTop="1">
      <c r="A14" s="47" t="str">
        <f>'IDENTIFICACION DEL RIESGO'!A19</f>
        <v>CA07114-P</v>
      </c>
      <c r="B14" s="24" t="str">
        <f>'IDENTIFICACION DEL RIESGO'!B19</f>
        <v>DIRECCIONAMIENTO ESTRATÉGICO</v>
      </c>
      <c r="C14" s="9" t="str">
        <f>'IDENTIFICACION DEL RIESGO'!D19</f>
        <v>POSIBLES INCUMPLIMIENTOS REFERENTES A LAS ACTIVIDADES QUE DESARROLLA LA OFICINA</v>
      </c>
      <c r="D14" s="18">
        <v>4</v>
      </c>
      <c r="E14" s="18">
        <v>1</v>
      </c>
      <c r="F14" s="18" t="s">
        <v>16</v>
      </c>
      <c r="G14" s="18" t="s">
        <v>148</v>
      </c>
      <c r="H14" s="57" t="str">
        <f t="shared" si="1"/>
        <v>ZONA DE RIESGO MODERADA</v>
      </c>
      <c r="I14" s="61" t="str">
        <f t="shared" si="0"/>
        <v>Asumir el Riesgo, Reducir el Riesgo</v>
      </c>
    </row>
    <row r="15" spans="1:9" s="17" customFormat="1" ht="43.5" customHeight="1" thickBot="1" thickTop="1">
      <c r="A15" s="47" t="str">
        <f>'IDENTIFICACION DEL RIESGO'!A20</f>
        <v>CA01715-P</v>
      </c>
      <c r="B15" s="47" t="str">
        <f>'IDENTIFICACION DEL RIESGO'!B20</f>
        <v>DIRECCIONAMIENTO ESTRATÉGICO</v>
      </c>
      <c r="C15" s="48" t="str">
        <f>'IDENTIFICACION DEL RIESGO'!D20</f>
        <v>POSIBLE DESCONOCIMIENTO DE LA NORMATIVIDAD APLICABLE </v>
      </c>
      <c r="D15" s="18">
        <v>2</v>
      </c>
      <c r="E15" s="18">
        <v>3</v>
      </c>
      <c r="F15" s="18" t="s">
        <v>16</v>
      </c>
      <c r="G15" s="18" t="s">
        <v>147</v>
      </c>
      <c r="H15" s="57" t="str">
        <f t="shared" si="1"/>
        <v>ZONA DE RIESGO MODERADA</v>
      </c>
      <c r="I15" s="61" t="str">
        <f t="shared" si="0"/>
        <v>Asumir el Riesgo, Reducir el Riesgo</v>
      </c>
    </row>
    <row r="16" spans="1:9" s="17" customFormat="1" ht="59.25" customHeight="1" thickBot="1" thickTop="1">
      <c r="A16" s="103" t="str">
        <f>'IDENTIFICACION DEL RIESGO'!A21</f>
        <v>CI01115-P</v>
      </c>
      <c r="B16" s="103" t="str">
        <f>'IDENTIFICACION DEL RIESGO'!B21</f>
        <v>DIRECCIONAMIENTO ESTRATÉGICO</v>
      </c>
      <c r="C16" s="104" t="str">
        <f>'IDENTIFICACION DEL RIESGO'!D21</f>
        <v>NO PRESENTACIÓN DE LOS INFOIRMES EN TERMINOS DE OPORTUNIDAD </v>
      </c>
      <c r="D16" s="18">
        <v>3</v>
      </c>
      <c r="E16" s="18">
        <v>3</v>
      </c>
      <c r="F16" s="18" t="s">
        <v>17</v>
      </c>
      <c r="G16" s="18" t="s">
        <v>147</v>
      </c>
      <c r="H16" s="109" t="str">
        <f t="shared" si="1"/>
        <v>ZONA DE RIESGO ALTA</v>
      </c>
      <c r="I16" s="61" t="str">
        <f t="shared" si="0"/>
        <v>Reducir el Riesgo, Evitar, Compartir o Transferir el Riesgo</v>
      </c>
    </row>
    <row r="17" spans="1:9" s="17" customFormat="1" ht="59.25" customHeight="1" thickBot="1" thickTop="1">
      <c r="A17" s="181" t="str">
        <f>'IDENTIFICACION DEL RIESGO'!A22</f>
        <v>CA03115-P</v>
      </c>
      <c r="B17" s="181" t="str">
        <f>'IDENTIFICACION DEL RIESGO'!B22</f>
        <v>DIRECCIONAMIENTO ESTRATÉGICO</v>
      </c>
      <c r="C17" s="182" t="str">
        <f>'IDENTIFICACION DEL RIESGO'!D22</f>
        <v>QUE SE INCUMPLA LA NORMATIVIDAD APLICABLE AL PROCESO</v>
      </c>
      <c r="D17" s="18">
        <v>4</v>
      </c>
      <c r="E17" s="18">
        <v>3</v>
      </c>
      <c r="F17" s="18" t="s">
        <v>17</v>
      </c>
      <c r="G17" s="18" t="s">
        <v>963</v>
      </c>
      <c r="H17" s="109" t="str">
        <f t="shared" si="1"/>
        <v>ZONA DE RIESGO ALTA</v>
      </c>
      <c r="I17" s="61" t="str">
        <f t="shared" si="0"/>
        <v>Reducir el Riesgo, Evitar, Compartir o Transferir el Riesgo</v>
      </c>
    </row>
    <row r="18" spans="1:9" s="319" customFormat="1" ht="59.25" customHeight="1" thickBot="1" thickTop="1">
      <c r="A18" s="321" t="str">
        <f>'IDENTIFICACION DEL RIESGO'!A23</f>
        <v>CI03015-P</v>
      </c>
      <c r="B18" s="321" t="str">
        <f>'IDENTIFICACION DEL RIESGO'!B23</f>
        <v>DIRECCIONAMIENTO ESTRATÉGICO</v>
      </c>
      <c r="C18" s="305" t="str">
        <f>'IDENTIFICACION DEL RIESGO'!D23</f>
        <v>POSIBLE INCUMPLIMIENTO DEL NUMERAL 4,2,2  DE LA NORMA MANUAL DE CALIDAD </v>
      </c>
      <c r="D18" s="18">
        <v>4</v>
      </c>
      <c r="E18" s="18">
        <v>3</v>
      </c>
      <c r="F18" s="18" t="s">
        <v>17</v>
      </c>
      <c r="G18" s="18" t="s">
        <v>986</v>
      </c>
      <c r="H18" s="315" t="str">
        <f t="shared" si="1"/>
        <v>ZONA DE RIESGO ALTA</v>
      </c>
      <c r="I18" s="61" t="str">
        <f t="shared" si="0"/>
        <v>Reducir el Riesgo, Evitar, Compartir o Transferir el Riesgo</v>
      </c>
    </row>
    <row r="19" spans="1:9" s="319" customFormat="1" ht="59.25" customHeight="1" thickBot="1" thickTop="1">
      <c r="A19" s="321" t="str">
        <f>'IDENTIFICACION DEL RIESGO'!A24</f>
        <v>CI03115-P</v>
      </c>
      <c r="B19" s="321" t="str">
        <f>'IDENTIFICACION DEL RIESGO'!B24</f>
        <v>DIRECCIONAMIENTO ESTRATÉGICO</v>
      </c>
      <c r="C19" s="305" t="str">
        <f>'IDENTIFICACION DEL RIESGO'!D24</f>
        <v>posible contruccion de la Matriz del Plan Anticorrupción y sus componentes no acorde a la metodologia actual </v>
      </c>
      <c r="D19" s="18">
        <v>4</v>
      </c>
      <c r="E19" s="18">
        <v>3</v>
      </c>
      <c r="F19" s="18" t="s">
        <v>17</v>
      </c>
      <c r="G19" s="18"/>
      <c r="H19" s="315" t="str">
        <f t="shared" si="1"/>
        <v>ZONA DE RIESGO ALTA</v>
      </c>
      <c r="I19" s="61" t="str">
        <f t="shared" si="0"/>
        <v>Reducir el Riesgo, Evitar, Compartir o Transferir el Riesgo</v>
      </c>
    </row>
    <row r="20" spans="1:9" s="319" customFormat="1" ht="59.25" customHeight="1" thickBot="1" thickTop="1">
      <c r="A20" s="321" t="str">
        <f>'IDENTIFICACION DEL RIESGO'!A25</f>
        <v>CA00816-P</v>
      </c>
      <c r="B20" s="321" t="str">
        <f>'IDENTIFICACION DEL RIESGO'!B25</f>
        <v>DIRECCIONAMIENTO ESTRATÉGICO</v>
      </c>
      <c r="C20" s="305" t="str">
        <f>'IDENTIFICACION DEL RIESGO'!D25</f>
        <v>POSIBLES FALLAS EN LA TOMA DE DECISIONES O NO CONTENER LA INFORMACIÓN ADECUADA </v>
      </c>
      <c r="D20" s="18">
        <v>4</v>
      </c>
      <c r="E20" s="18">
        <v>3</v>
      </c>
      <c r="F20" s="18" t="s">
        <v>17</v>
      </c>
      <c r="G20" s="18" t="s">
        <v>881</v>
      </c>
      <c r="H20" s="315" t="str">
        <f t="shared" si="1"/>
        <v>ZONA DE RIESGO ALTA</v>
      </c>
      <c r="I20" s="61" t="str">
        <f t="shared" si="0"/>
        <v>Reducir el Riesgo, Evitar, Compartir o Transferir el Riesgo</v>
      </c>
    </row>
    <row r="21" spans="1:9" ht="45.75" customHeight="1" thickBot="1" thickTop="1">
      <c r="A21" s="47" t="str">
        <f>'IDENTIFICACION DEL RIESGO'!A26</f>
        <v>CA02513-P</v>
      </c>
      <c r="B21" s="24" t="str">
        <f>'IDENTIFICACION DEL RIESGO'!B26</f>
        <v>GESTIÓN DE TIC'S</v>
      </c>
      <c r="C21" s="9" t="str">
        <f>'IDENTIFICACION DEL RIESGO'!D26</f>
        <v>INEFICIENCIA EN LA PRESTACION DEL SERVICIO DE SOPORTE TECNICO A USUSARIOS</v>
      </c>
      <c r="D21" s="18">
        <v>2</v>
      </c>
      <c r="E21" s="18">
        <v>3</v>
      </c>
      <c r="F21" s="18" t="s">
        <v>16</v>
      </c>
      <c r="G21" s="18" t="s">
        <v>147</v>
      </c>
      <c r="H21" s="57" t="str">
        <f t="shared" si="1"/>
        <v>ZONA DE RIESGO MODERADA</v>
      </c>
      <c r="I21" s="61" t="str">
        <f t="shared" si="0"/>
        <v>Asumir el Riesgo, Reducir el Riesgo</v>
      </c>
    </row>
    <row r="22" spans="1:9" ht="45" customHeight="1" thickBot="1" thickTop="1">
      <c r="A22" s="47" t="str">
        <f>'IDENTIFICACION DEL RIESGO'!A27</f>
        <v>CA05813-P</v>
      </c>
      <c r="B22" s="24" t="str">
        <f>'IDENTIFICACION DEL RIESGO'!B27</f>
        <v>GESTION DE TIC`S</v>
      </c>
      <c r="C22" s="9" t="str">
        <f>'IDENTIFICACION DEL RIESGO'!D27</f>
        <v>QUE SE INCUMPLA CON LAS POLITICAS DE SEGURIDAD DE LA ENTIDAD</v>
      </c>
      <c r="D22" s="18">
        <v>2</v>
      </c>
      <c r="E22" s="18">
        <v>3</v>
      </c>
      <c r="F22" s="18" t="s">
        <v>16</v>
      </c>
      <c r="G22" s="18" t="s">
        <v>148</v>
      </c>
      <c r="H22" s="57" t="str">
        <f t="shared" si="1"/>
        <v>ZONA DE RIESGO MODERADA</v>
      </c>
      <c r="I22" s="61" t="str">
        <f t="shared" si="0"/>
        <v>Asumir el Riesgo, Reducir el Riesgo</v>
      </c>
    </row>
    <row r="23" spans="1:9" ht="68.25" customHeight="1" thickBot="1" thickTop="1">
      <c r="A23" s="47" t="str">
        <f>'IDENTIFICACION DEL RIESGO'!A28</f>
        <v>CI00514-P</v>
      </c>
      <c r="B23" s="24" t="str">
        <f>'IDENTIFICACION DEL RIESGO'!B28</f>
        <v>GESTION DE TIC`S</v>
      </c>
      <c r="C23" s="9" t="str">
        <f>'IDENTIFICACION DEL RIESGO'!D28</f>
        <v>QUE SE INCUMPLA CON LAS POLITICAS DE SEGURIDAD DE LA ENTIDAD</v>
      </c>
      <c r="D23" s="18">
        <v>2</v>
      </c>
      <c r="E23" s="18">
        <v>4</v>
      </c>
      <c r="F23" s="18" t="s">
        <v>17</v>
      </c>
      <c r="G23" s="28" t="s">
        <v>305</v>
      </c>
      <c r="H23" s="57" t="str">
        <f t="shared" si="1"/>
        <v>ZONA DE RIESGO ALTA</v>
      </c>
      <c r="I23" s="61" t="str">
        <f t="shared" si="0"/>
        <v>Reducir el Riesgo, Evitar, Compartir o Transferir el Riesgo</v>
      </c>
    </row>
    <row r="24" spans="1:9" ht="45.75" customHeight="1" thickBot="1" thickTop="1">
      <c r="A24" s="47" t="str">
        <f>'IDENTIFICACION DEL RIESGO'!A29</f>
        <v>CI01514-P</v>
      </c>
      <c r="B24" s="24" t="str">
        <f>'IDENTIFICACION DEL RIESGO'!B29</f>
        <v>GESTION DE TIC`S</v>
      </c>
      <c r="C24" s="9" t="str">
        <f>'IDENTIFICACION DEL RIESGO'!D29</f>
        <v>POSIBLE UTILIZACION DE FORMATOS INCORRECTOS POR PARTE DE LOS FUNCIONARIOS DE LA ENTIDAD</v>
      </c>
      <c r="D24" s="18">
        <v>2</v>
      </c>
      <c r="E24" s="18">
        <v>4</v>
      </c>
      <c r="F24" s="18" t="s">
        <v>17</v>
      </c>
      <c r="G24" s="18" t="s">
        <v>148</v>
      </c>
      <c r="H24" s="57" t="str">
        <f t="shared" si="1"/>
        <v>ZONA DE RIESGO ALTA</v>
      </c>
      <c r="I24" s="61" t="str">
        <f t="shared" si="0"/>
        <v>Reducir el Riesgo, Evitar, Compartir o Transferir el Riesgo</v>
      </c>
    </row>
    <row r="25" spans="1:9" s="76" customFormat="1" ht="61.5" customHeight="1" hidden="1" thickBot="1" thickTop="1">
      <c r="A25" s="71" t="str">
        <f>'IDENTIFICACION DEL RIESGO'!A30</f>
        <v>CA07514-P</v>
      </c>
      <c r="B25" s="71" t="str">
        <f>'IDENTIFICACION DEL RIESGO'!B30</f>
        <v>GESTION DE TIC`S</v>
      </c>
      <c r="C25" s="72" t="str">
        <f>'IDENTIFICACION DEL RIESGO'!D30</f>
        <v>NO CONTAR CON ESTANDARES DE MEDICIÓN DENTRO DE LOS INDICADORES DEL PROCESO</v>
      </c>
      <c r="D25" s="86">
        <v>2</v>
      </c>
      <c r="E25" s="86">
        <v>1</v>
      </c>
      <c r="F25" s="86" t="s">
        <v>15</v>
      </c>
      <c r="G25" s="86" t="s">
        <v>148</v>
      </c>
      <c r="H25" s="87" t="str">
        <f t="shared" si="1"/>
        <v>ZONA DE RIESGO BAJA</v>
      </c>
      <c r="I25" s="61" t="str">
        <f t="shared" si="0"/>
        <v>Asumir el Riesgo</v>
      </c>
    </row>
    <row r="26" spans="1:9" s="17" customFormat="1" ht="61.5" customHeight="1" thickBot="1" thickTop="1">
      <c r="A26" s="47" t="str">
        <f>'IDENTIFICACION DEL RIESGO'!A31</f>
        <v>CA01415-P</v>
      </c>
      <c r="B26" s="47" t="str">
        <f>'IDENTIFICACION DEL RIESGO'!B31</f>
        <v>GESTION DE TIC`S</v>
      </c>
      <c r="C26" s="48" t="str">
        <f>'IDENTIFICACION DEL RIESGO'!D31</f>
        <v>POSIBLE FALTA DE ACTUALIZACION EN EL MANEJO DE LAS COMUNICACIONES Y PUBLICIDAD</v>
      </c>
      <c r="D26" s="29">
        <v>4</v>
      </c>
      <c r="E26" s="29">
        <v>3</v>
      </c>
      <c r="F26" s="29" t="s">
        <v>17</v>
      </c>
      <c r="G26" s="29" t="s">
        <v>148</v>
      </c>
      <c r="H26" s="57" t="str">
        <f t="shared" si="1"/>
        <v>ZONA DE RIESGO ALTA</v>
      </c>
      <c r="I26" s="61" t="str">
        <f t="shared" si="0"/>
        <v>Reducir el Riesgo, Evitar, Compartir o Transferir el Riesgo</v>
      </c>
    </row>
    <row r="27" spans="1:9" s="76" customFormat="1" ht="61.5" customHeight="1" hidden="1" thickBot="1" thickTop="1">
      <c r="A27" s="178" t="str">
        <f>'IDENTIFICACION DEL RIESGO'!A32</f>
        <v>CA01515-P</v>
      </c>
      <c r="B27" s="178" t="str">
        <f>'IDENTIFICACION DEL RIESGO'!B32</f>
        <v>GESTION DE TIC`S</v>
      </c>
      <c r="C27" s="217" t="str">
        <f>'IDENTIFICACION DEL RIESGO'!D32</f>
        <v>POSIBLE INCUMPLIMIENTO DE LA NORMATIVIDAD VIGENTE</v>
      </c>
      <c r="D27" s="86">
        <v>4</v>
      </c>
      <c r="E27" s="86">
        <v>3</v>
      </c>
      <c r="F27" s="86" t="s">
        <v>17</v>
      </c>
      <c r="G27" s="86" t="s">
        <v>148</v>
      </c>
      <c r="H27" s="87" t="str">
        <f t="shared" si="1"/>
        <v>ZONA DE RIESGO ALTA</v>
      </c>
      <c r="I27" s="61" t="str">
        <f t="shared" si="0"/>
        <v>Reducir el Riesgo, Evitar, Compartir o Transferir el Riesgo</v>
      </c>
    </row>
    <row r="28" spans="1:9" s="17" customFormat="1" ht="83.25" customHeight="1" thickBot="1" thickTop="1">
      <c r="A28" s="216" t="str">
        <f>'IDENTIFICACION DEL RIESGO'!A33</f>
        <v>CA03515-P</v>
      </c>
      <c r="B28" s="216" t="str">
        <f>'IDENTIFICACION DEL RIESGO'!B33</f>
        <v>GESTION DE TIC`S</v>
      </c>
      <c r="C28" s="217" t="str">
        <f>'IDENTIFICACION DEL RIESGO'!D33</f>
        <v>POSIBLE ATAQUE DE SEGURIDAD </v>
      </c>
      <c r="D28" s="29">
        <v>3</v>
      </c>
      <c r="E28" s="29">
        <v>3</v>
      </c>
      <c r="F28" s="29" t="s">
        <v>17</v>
      </c>
      <c r="G28" s="29" t="s">
        <v>594</v>
      </c>
      <c r="H28" s="109" t="str">
        <f t="shared" si="1"/>
        <v>ZONA DE RIESGO ALTA</v>
      </c>
      <c r="I28" s="61" t="str">
        <f t="shared" si="0"/>
        <v>Reducir el Riesgo, Evitar, Compartir o Transferir el Riesgo</v>
      </c>
    </row>
    <row r="29" spans="1:9" s="319" customFormat="1" ht="63.75" customHeight="1" thickBot="1" thickTop="1">
      <c r="A29" s="321" t="str">
        <f>'IDENTIFICACION DEL RIESGO'!A34</f>
        <v>CA01216-P</v>
      </c>
      <c r="B29" s="321" t="str">
        <f>'IDENTIFICACION DEL RIESGO'!B34</f>
        <v>GESTION DE TIC`S</v>
      </c>
      <c r="C29" s="305" t="str">
        <f>'IDENTIFICACION DEL RIESGO'!D34</f>
        <v>DESACTUALIZACIÓN EN EL MANEJO DE LAS COMUNICACIONES </v>
      </c>
      <c r="D29" s="309">
        <v>3</v>
      </c>
      <c r="E29" s="309">
        <v>3</v>
      </c>
      <c r="F29" s="309" t="s">
        <v>17</v>
      </c>
      <c r="G29" s="310" t="s">
        <v>1203</v>
      </c>
      <c r="H29" s="315" t="str">
        <f t="shared" si="1"/>
        <v>ZONA DE RIESGO ALTA</v>
      </c>
      <c r="I29" s="61" t="str">
        <f t="shared" si="0"/>
        <v>Reducir el Riesgo, Evitar, Compartir o Transferir el Riesgo</v>
      </c>
    </row>
    <row r="30" spans="1:9" s="319" customFormat="1" ht="72.75" customHeight="1" thickBot="1" thickTop="1">
      <c r="A30" s="321" t="str">
        <f>'IDENTIFICACION DEL RIESGO'!A35</f>
        <v>CA01316-P</v>
      </c>
      <c r="B30" s="321" t="str">
        <f>'IDENTIFICACION DEL RIESGO'!B35</f>
        <v>GESTION DE TIC`S</v>
      </c>
      <c r="C30" s="305" t="str">
        <f>'IDENTIFICACION DEL RIESGO'!D35</f>
        <v>POSIBLE INSTALACIÓN DE SOFTWARE ILEGAL </v>
      </c>
      <c r="D30" s="309">
        <v>3</v>
      </c>
      <c r="E30" s="309">
        <v>3</v>
      </c>
      <c r="F30" s="309" t="s">
        <v>17</v>
      </c>
      <c r="G30" s="310" t="s">
        <v>1207</v>
      </c>
      <c r="H30" s="315" t="str">
        <f t="shared" si="1"/>
        <v>ZONA DE RIESGO ALTA</v>
      </c>
      <c r="I30" s="61" t="str">
        <f t="shared" si="0"/>
        <v>Reducir el Riesgo, Evitar, Compartir o Transferir el Riesgo</v>
      </c>
    </row>
    <row r="31" spans="1:9" s="319" customFormat="1" ht="66" customHeight="1" thickBot="1" thickTop="1">
      <c r="A31" s="321" t="str">
        <f>'IDENTIFICACION DEL RIESGO'!A36</f>
        <v>CA01416-P</v>
      </c>
      <c r="B31" s="321" t="str">
        <f>'IDENTIFICACION DEL RIESGO'!B36</f>
        <v>GESTION DE TIC`S</v>
      </c>
      <c r="C31" s="305" t="str">
        <f>'IDENTIFICACION DEL RIESGO'!D36</f>
        <v>INCUMPLIMIENTO DE LA LEY 1712 DE 2014</v>
      </c>
      <c r="D31" s="309">
        <v>3</v>
      </c>
      <c r="E31" s="309">
        <v>3</v>
      </c>
      <c r="F31" s="309" t="s">
        <v>17</v>
      </c>
      <c r="G31" s="310" t="s">
        <v>1207</v>
      </c>
      <c r="H31" s="315" t="str">
        <f t="shared" si="1"/>
        <v>ZONA DE RIESGO ALTA</v>
      </c>
      <c r="I31" s="61" t="str">
        <f t="shared" si="0"/>
        <v>Reducir el Riesgo, Evitar, Compartir o Transferir el Riesgo</v>
      </c>
    </row>
    <row r="32" spans="1:9" s="319" customFormat="1" ht="60.75" customHeight="1" thickBot="1" thickTop="1">
      <c r="A32" s="321" t="str">
        <f>'IDENTIFICACION DEL RIESGO'!A37</f>
        <v>CA01516-P</v>
      </c>
      <c r="B32" s="321" t="str">
        <f>'IDENTIFICACION DEL RIESGO'!B37</f>
        <v>GESTION DE TIC`S</v>
      </c>
      <c r="C32" s="305" t="str">
        <f>'IDENTIFICACION DEL RIESGO'!D37</f>
        <v>QUE NO SE TENGAN CANALES EFECTIVOS DE COMUNICACIÓN CON EL CIUDADANO </v>
      </c>
      <c r="D32" s="309">
        <v>3</v>
      </c>
      <c r="E32" s="309">
        <v>3</v>
      </c>
      <c r="F32" s="309" t="s">
        <v>17</v>
      </c>
      <c r="G32" s="310" t="s">
        <v>1207</v>
      </c>
      <c r="H32" s="315" t="str">
        <f t="shared" si="1"/>
        <v>ZONA DE RIESGO ALTA</v>
      </c>
      <c r="I32" s="61" t="str">
        <f t="shared" si="0"/>
        <v>Reducir el Riesgo, Evitar, Compartir o Transferir el Riesgo</v>
      </c>
    </row>
    <row r="33" spans="1:9" s="319" customFormat="1" ht="63" customHeight="1" thickBot="1" thickTop="1">
      <c r="A33" s="321" t="str">
        <f>'IDENTIFICACION DEL RIESGO'!A38</f>
        <v>CA01616-P</v>
      </c>
      <c r="B33" s="321" t="str">
        <f>'IDENTIFICACION DEL RIESGO'!B38</f>
        <v>GESTION DE TIC`S</v>
      </c>
      <c r="C33" s="305" t="str">
        <f>'IDENTIFICACION DEL RIESGO'!D38</f>
        <v>QUE NO SE CUENTE CON UN INDICADOR DE EFECTIVIDAD EN EL PROCESO </v>
      </c>
      <c r="D33" s="309">
        <v>3</v>
      </c>
      <c r="E33" s="309">
        <v>3</v>
      </c>
      <c r="F33" s="309" t="s">
        <v>17</v>
      </c>
      <c r="G33" s="310" t="s">
        <v>1207</v>
      </c>
      <c r="H33" s="315" t="str">
        <f t="shared" si="1"/>
        <v>ZONA DE RIESGO ALTA</v>
      </c>
      <c r="I33" s="61" t="str">
        <f t="shared" si="0"/>
        <v>Reducir el Riesgo, Evitar, Compartir o Transferir el Riesgo</v>
      </c>
    </row>
    <row r="34" spans="1:9" ht="52.5" thickBot="1" thickTop="1">
      <c r="A34" s="47" t="str">
        <f>'IDENTIFICACION DEL RIESGO'!A39</f>
        <v>CA04013-P</v>
      </c>
      <c r="B34" s="24" t="str">
        <f>'IDENTIFICACION DEL RIESGO'!B39</f>
        <v>MEDICION Y MEJORA</v>
      </c>
      <c r="C34" s="9" t="str">
        <f>'IDENTIFICACION DEL RIESGO'!D39</f>
        <v>POSIBLE DESCONOCIMIENTO DE LAS DEBILIDADES, OPORTUNIDADES, FORTALEZAS Y AMENAZAS CON QUE CUENTA LA ENTIDAD.</v>
      </c>
      <c r="D34" s="18">
        <v>3</v>
      </c>
      <c r="E34" s="18">
        <v>2</v>
      </c>
      <c r="F34" s="18" t="s">
        <v>16</v>
      </c>
      <c r="G34" s="18" t="s">
        <v>148</v>
      </c>
      <c r="H34" s="57" t="str">
        <f t="shared" si="1"/>
        <v>ZONA DE RIESGO MODERADA</v>
      </c>
      <c r="I34" s="61" t="str">
        <f t="shared" si="0"/>
        <v>Asumir el Riesgo, Reducir el Riesgo</v>
      </c>
    </row>
    <row r="35" spans="1:9" ht="77.25" customHeight="1" thickBot="1" thickTop="1">
      <c r="A35" s="47" t="str">
        <f>'IDENTIFICACION DEL RIESGO'!A40</f>
        <v>CI01113-P</v>
      </c>
      <c r="B35" s="24" t="str">
        <f>'IDENTIFICACION DEL RIESGO'!B40</f>
        <v>MEDICION Y MEJORA</v>
      </c>
      <c r="C35" s="9" t="str">
        <f>'IDENTIFICACION DEL RIESGO'!D40</f>
        <v>NO DAR DIFUSION OPORTUNA DE LOS PROCEDIMIENTOS A LOS FUNCIONARIOS DE LA ENTIDAD</v>
      </c>
      <c r="D35" s="18">
        <v>3</v>
      </c>
      <c r="E35" s="18">
        <v>1</v>
      </c>
      <c r="F35" s="18" t="s">
        <v>15</v>
      </c>
      <c r="G35" s="28" t="s">
        <v>148</v>
      </c>
      <c r="H35" s="57" t="str">
        <f t="shared" si="1"/>
        <v>ZONA DE RIESGO BAJA</v>
      </c>
      <c r="I35" s="61" t="str">
        <f t="shared" si="0"/>
        <v>Asumir el Riesgo</v>
      </c>
    </row>
    <row r="36" spans="1:9" ht="39.75" thickBot="1" thickTop="1">
      <c r="A36" s="47" t="str">
        <f>'IDENTIFICACION DEL RIESGO'!A41</f>
        <v>CI04813-P</v>
      </c>
      <c r="B36" s="24" t="str">
        <f>'IDENTIFICACION DEL RIESGO'!B41</f>
        <v>MEDICION Y MEJORA</v>
      </c>
      <c r="C36" s="9" t="str">
        <f>'IDENTIFICACION DEL RIESGO'!D41</f>
        <v>NO PRESENTACIÓN OPORTUNA DEL REPORTE DE INDICADORES DE LA ENTIDAD.</v>
      </c>
      <c r="D36" s="18">
        <v>4</v>
      </c>
      <c r="E36" s="18">
        <v>2</v>
      </c>
      <c r="F36" s="18" t="s">
        <v>17</v>
      </c>
      <c r="G36" s="18" t="s">
        <v>148</v>
      </c>
      <c r="H36" s="57" t="str">
        <f t="shared" si="1"/>
        <v>ZONA DE RIESGO ALTA</v>
      </c>
      <c r="I36" s="61" t="str">
        <f t="shared" si="0"/>
        <v>Reducir el Riesgo, Evitar, Compartir o Transferir el Riesgo</v>
      </c>
    </row>
    <row r="37" spans="1:9" ht="50.25" customHeight="1" thickBot="1" thickTop="1">
      <c r="A37" s="47" t="str">
        <f>'IDENTIFICACION DEL RIESGO'!A42</f>
        <v>CA06213-P
CA07814-P</v>
      </c>
      <c r="B37" s="24" t="str">
        <f>'IDENTIFICACION DEL RIESGO'!B42</f>
        <v>MEDICION Y MEJORA</v>
      </c>
      <c r="C37" s="9" t="str">
        <f>'IDENTIFICACION DEL RIESGO'!D42</f>
        <v>DEBILIDADES EN LA MEDICION DEL PROCESO </v>
      </c>
      <c r="D37" s="18">
        <v>4</v>
      </c>
      <c r="E37" s="18">
        <v>1</v>
      </c>
      <c r="F37" s="18" t="s">
        <v>16</v>
      </c>
      <c r="G37" s="18" t="s">
        <v>148</v>
      </c>
      <c r="H37" s="57" t="str">
        <f t="shared" si="1"/>
        <v>ZONA DE RIESGO MODERADA</v>
      </c>
      <c r="I37" s="61" t="str">
        <f t="shared" si="0"/>
        <v>Asumir el Riesgo, Reducir el Riesgo</v>
      </c>
    </row>
    <row r="38" spans="1:9" ht="50.25" customHeight="1" thickBot="1" thickTop="1">
      <c r="A38" s="47" t="str">
        <f>'IDENTIFICACION DEL RIESGO'!A43</f>
        <v>CA00914-P</v>
      </c>
      <c r="B38" s="24" t="str">
        <f>'IDENTIFICACION DEL RIESGO'!B43</f>
        <v>MEDICION Y MEJORA</v>
      </c>
      <c r="C38" s="9" t="str">
        <f>'IDENTIFICACION DEL RIESGO'!D43</f>
        <v>NO IDENTIFICAR DE MANERA PRECISA LA CAUSA RAIZ DE LA NO CONFORMIDAD</v>
      </c>
      <c r="D38" s="18">
        <v>3</v>
      </c>
      <c r="E38" s="18">
        <v>2</v>
      </c>
      <c r="F38" s="18" t="s">
        <v>16</v>
      </c>
      <c r="G38" s="18" t="s">
        <v>148</v>
      </c>
      <c r="H38" s="57" t="str">
        <f t="shared" si="1"/>
        <v>ZONA DE RIESGO MODERADA</v>
      </c>
      <c r="I38" s="61" t="str">
        <f t="shared" si="0"/>
        <v>Asumir el Riesgo, Reducir el Riesgo</v>
      </c>
    </row>
    <row r="39" spans="1:9" ht="136.5" customHeight="1" thickBot="1" thickTop="1">
      <c r="A39" s="47" t="str">
        <f>'IDENTIFICACION DEL RIESGO'!A44</f>
        <v>CA01014-P
CA04014-P
CI01513-P
 CA04113-P
CA06113-P</v>
      </c>
      <c r="B39" s="24" t="str">
        <f>'IDENTIFICACION DEL RIESGO'!B44</f>
        <v>MEDICION Y MEJORA</v>
      </c>
      <c r="C39" s="9" t="str">
        <f>'IDENTIFICACION DEL RIESGO'!D44</f>
        <v>QUE NO SE IDENTIFIQUEN ADECUADAMENTE EL PRODUCTO Y/O SERVICIO NO CONFORME DE LOS PATRIMONIOS</v>
      </c>
      <c r="D39" s="18">
        <v>3</v>
      </c>
      <c r="E39" s="18">
        <v>2</v>
      </c>
      <c r="F39" s="18" t="s">
        <v>16</v>
      </c>
      <c r="G39" s="18" t="s">
        <v>147</v>
      </c>
      <c r="H39" s="57" t="str">
        <f t="shared" si="1"/>
        <v>ZONA DE RIESGO MODERADA</v>
      </c>
      <c r="I39" s="61" t="str">
        <f t="shared" si="0"/>
        <v>Asumir el Riesgo, Reducir el Riesgo</v>
      </c>
    </row>
    <row r="40" spans="1:9" ht="60.75" customHeight="1" thickBot="1" thickTop="1">
      <c r="A40" s="47" t="str">
        <f>'IDENTIFICACION DEL RIESGO'!A45</f>
        <v>CI03114-P</v>
      </c>
      <c r="B40" s="24" t="str">
        <f>'IDENTIFICACION DEL RIESGO'!B45</f>
        <v>MEDICION Y MEJORA</v>
      </c>
      <c r="C40" s="9" t="str">
        <f>'IDENTIFICACION DEL RIESGO'!D45</f>
        <v>QUE NO SE EJECUTEN ACCIONES CORRECTIVAS Y PREVENTIVAS OPORTUNAMENTE Y LOS RIESGOS SE MATERIALICEN Y SE VUELVAN REITERATIVOS.</v>
      </c>
      <c r="D40" s="18">
        <v>3</v>
      </c>
      <c r="E40" s="18">
        <v>2</v>
      </c>
      <c r="F40" s="18" t="s">
        <v>16</v>
      </c>
      <c r="G40" s="18" t="s">
        <v>148</v>
      </c>
      <c r="H40" s="57" t="str">
        <f t="shared" si="1"/>
        <v>ZONA DE RIESGO MODERADA</v>
      </c>
      <c r="I40" s="61" t="str">
        <f t="shared" si="0"/>
        <v>Asumir el Riesgo, Reducir el Riesgo</v>
      </c>
    </row>
    <row r="41" spans="1:9" ht="60.75" customHeight="1" thickBot="1" thickTop="1">
      <c r="A41" s="47" t="str">
        <f>'IDENTIFICACION DEL RIESGO'!A46</f>
        <v>CI02414-P</v>
      </c>
      <c r="B41" s="24" t="str">
        <f>'IDENTIFICACION DEL RIESGO'!B46</f>
        <v>MEDICION Y MEJORA</v>
      </c>
      <c r="C41" s="9" t="str">
        <f>'IDENTIFICACION DEL RIESGO'!D46</f>
        <v>POSIBLES INCUMPLIMIENTOS DE MANERA REITERATIVA DE LAS ACCIONES PLASMADAS DENTRO DEL PLAN DE MEJORAMIENTO</v>
      </c>
      <c r="D41" s="18">
        <v>3</v>
      </c>
      <c r="E41" s="18">
        <v>2</v>
      </c>
      <c r="F41" s="18" t="s">
        <v>16</v>
      </c>
      <c r="G41" s="18" t="s">
        <v>148</v>
      </c>
      <c r="H41" s="57" t="str">
        <f t="shared" si="1"/>
        <v>ZONA DE RIESGO MODERADA</v>
      </c>
      <c r="I41" s="61" t="str">
        <f t="shared" si="0"/>
        <v>Asumir el Riesgo, Reducir el Riesgo</v>
      </c>
    </row>
    <row r="42" spans="1:9" ht="60.75" customHeight="1" thickBot="1" thickTop="1">
      <c r="A42" s="47" t="str">
        <f>'IDENTIFICACION DEL RIESGO'!A47</f>
        <v>CI03014-P</v>
      </c>
      <c r="B42" s="24" t="str">
        <f>'IDENTIFICACION DEL RIESGO'!B47</f>
        <v>MEDICION Y MEJORA</v>
      </c>
      <c r="C42" s="9" t="str">
        <f>'IDENTIFICACION DEL RIESGO'!D47</f>
        <v>POSIBLES INCUMPLIMIENTOS CON LA MATRIZ PRIMARIA Y SECUNDARIA DE LA ENTIDAD.</v>
      </c>
      <c r="D42" s="18">
        <v>3</v>
      </c>
      <c r="E42" s="18">
        <v>2</v>
      </c>
      <c r="F42" s="18" t="s">
        <v>16</v>
      </c>
      <c r="G42" s="18" t="s">
        <v>148</v>
      </c>
      <c r="H42" s="57" t="str">
        <f t="shared" si="1"/>
        <v>ZONA DE RIESGO MODERADA</v>
      </c>
      <c r="I42" s="61" t="str">
        <f t="shared" si="0"/>
        <v>Asumir el Riesgo, Reducir el Riesgo</v>
      </c>
    </row>
    <row r="43" spans="1:9" ht="60.75" customHeight="1" thickBot="1" thickTop="1">
      <c r="A43" s="47" t="str">
        <f>'IDENTIFICACION DEL RIESGO'!A48</f>
        <v>CA07714-P</v>
      </c>
      <c r="B43" s="24" t="str">
        <f>'IDENTIFICACION DEL RIESGO'!B48</f>
        <v>MEDICION Y MEJORA</v>
      </c>
      <c r="C43" s="9" t="str">
        <f>'IDENTIFICACION DEL RIESGO'!D48</f>
        <v>POSIBLE UTILIZACION DE FORMATOS INCORRECTOS POR PARTE DE LOS FUNCIONARIOS DE LA ENTIDAD</v>
      </c>
      <c r="D43" s="18">
        <v>3</v>
      </c>
      <c r="E43" s="18">
        <v>3</v>
      </c>
      <c r="F43" s="18" t="s">
        <v>16</v>
      </c>
      <c r="G43" s="18" t="s">
        <v>148</v>
      </c>
      <c r="H43" s="57" t="str">
        <f t="shared" si="1"/>
        <v>ZONA DE RIESGO MODERADA</v>
      </c>
      <c r="I43" s="61" t="str">
        <f t="shared" si="0"/>
        <v>Asumir el Riesgo, Reducir el Riesgo</v>
      </c>
    </row>
    <row r="44" spans="1:9" s="17" customFormat="1" ht="60.75" customHeight="1" thickBot="1" thickTop="1">
      <c r="A44" s="134" t="str">
        <f>'IDENTIFICACION DEL RIESGO'!A49</f>
        <v>CA02815-P</v>
      </c>
      <c r="B44" s="134" t="str">
        <f>'IDENTIFICACION DEL RIESGO'!B49</f>
        <v>MEDICION Y MEJORA</v>
      </c>
      <c r="C44" s="135" t="str">
        <f>'IDENTIFICACION DEL RIESGO'!D49</f>
        <v>NO IDENTIFICACIÓN DE LO DESCRITO EN LA EFICACIA DE LA ACCIÓN. </v>
      </c>
      <c r="D44" s="18">
        <v>3</v>
      </c>
      <c r="E44" s="18">
        <v>3</v>
      </c>
      <c r="F44" s="18" t="s">
        <v>16</v>
      </c>
      <c r="G44" s="18" t="s">
        <v>881</v>
      </c>
      <c r="H44" s="18" t="str">
        <f t="shared" si="1"/>
        <v>ZONA DE RIESGO MODERADA</v>
      </c>
      <c r="I44" s="61" t="str">
        <f t="shared" si="0"/>
        <v>Asumir el Riesgo, Reducir el Riesgo</v>
      </c>
    </row>
    <row r="45" spans="1:9" s="17" customFormat="1" ht="60.75" customHeight="1" thickBot="1" thickTop="1">
      <c r="A45" s="103" t="str">
        <f>'IDENTIFICACION DEL RIESGO'!A50</f>
        <v>CI01015-P</v>
      </c>
      <c r="B45" s="103" t="str">
        <f>'IDENTIFICACION DEL RIESGO'!B50</f>
        <v>MEDICION Y MEJORA</v>
      </c>
      <c r="C45" s="104" t="str">
        <f>'IDENTIFICACION DEL RIESGO'!D50</f>
        <v>NO PRESENTACIÓN DE LOS INFOIRMES EN TERMINOS DE OPORTUNIDAD </v>
      </c>
      <c r="D45" s="18">
        <v>4</v>
      </c>
      <c r="E45" s="18">
        <v>3</v>
      </c>
      <c r="F45" s="18" t="s">
        <v>17</v>
      </c>
      <c r="G45" s="18" t="s">
        <v>801</v>
      </c>
      <c r="H45" s="109" t="str">
        <f t="shared" si="1"/>
        <v>ZONA DE RIESGO ALTA</v>
      </c>
      <c r="I45" s="61" t="str">
        <f t="shared" si="0"/>
        <v>Reducir el Riesgo, Evitar, Compartir o Transferir el Riesgo</v>
      </c>
    </row>
    <row r="46" spans="1:9" s="319" customFormat="1" ht="60.75" customHeight="1" thickBot="1" thickTop="1">
      <c r="A46" s="321" t="str">
        <f>'IDENTIFICACION DEL RIESGO'!A51</f>
        <v>CI03215-P</v>
      </c>
      <c r="B46" s="321" t="str">
        <f>'IDENTIFICACION DEL RIESGO'!B51</f>
        <v>MEDICION Y MEJORA</v>
      </c>
      <c r="C46" s="305" t="str">
        <f>'IDENTIFICACION DEL RIESGO'!D51</f>
        <v>ERROR EN LA PUBLICACIÓN DE LOS DOCUMENTOS DEL SIG </v>
      </c>
      <c r="D46" s="18">
        <v>4</v>
      </c>
      <c r="E46" s="18">
        <v>3</v>
      </c>
      <c r="F46" s="18" t="s">
        <v>17</v>
      </c>
      <c r="G46" s="18" t="s">
        <v>1100</v>
      </c>
      <c r="H46" s="315" t="str">
        <f t="shared" si="1"/>
        <v>ZONA DE RIESGO ALTA</v>
      </c>
      <c r="I46" s="61" t="str">
        <f t="shared" si="0"/>
        <v>Reducir el Riesgo, Evitar, Compartir o Transferir el Riesgo</v>
      </c>
    </row>
    <row r="47" spans="1:9" s="228" customFormat="1" ht="60.75" customHeight="1" thickBot="1" thickTop="1">
      <c r="A47" s="289" t="str">
        <f>'IDENTIFICACION DEL RIESGO'!A52</f>
        <v>CI07715</v>
      </c>
      <c r="B47" s="289" t="str">
        <f>'IDENTIFICACION DEL RIESGO'!B52</f>
        <v>MEDICION Y MEJORA</v>
      </c>
      <c r="C47" s="288" t="str">
        <f>'IDENTIFICACION DEL RIESGO'!D52</f>
        <v>TOMA DE DECISIONES BASADAS EN  NORMATIVIDAD DESACTUALIZADA </v>
      </c>
      <c r="D47" s="18">
        <v>4</v>
      </c>
      <c r="E47" s="18">
        <v>3</v>
      </c>
      <c r="F47" s="18" t="s">
        <v>17</v>
      </c>
      <c r="G47" s="18" t="s">
        <v>986</v>
      </c>
      <c r="H47" s="109" t="str">
        <f t="shared" si="1"/>
        <v>ZONA DE RIESGO ALTA</v>
      </c>
      <c r="I47" s="61" t="str">
        <f t="shared" si="0"/>
        <v>Reducir el Riesgo, Evitar, Compartir o Transferir el Riesgo</v>
      </c>
    </row>
    <row r="48" spans="1:9" ht="60.75" customHeight="1" thickBot="1" thickTop="1">
      <c r="A48" s="47" t="str">
        <f>'IDENTIFICACION DEL RIESGO'!A53</f>
        <v>CA04814-P</v>
      </c>
      <c r="B48" s="24" t="str">
        <f>'IDENTIFICACION DEL RIESGO'!B53</f>
        <v>GESTIÓN DE TALENTO HUMANO</v>
      </c>
      <c r="C48" s="9" t="str">
        <f>'IDENTIFICACION DEL RIESGO'!D53</f>
        <v>REALIZACIÓN INADECUADA DE LA EVALUACIÓN DE DESEMPEÑO LABORAL DE LOS FUNCIONARIOS DE  LA ENTIDAD </v>
      </c>
      <c r="D48" s="18">
        <v>2</v>
      </c>
      <c r="E48" s="18">
        <v>3</v>
      </c>
      <c r="F48" s="18" t="s">
        <v>16</v>
      </c>
      <c r="G48" s="30" t="s">
        <v>257</v>
      </c>
      <c r="H48" s="57" t="str">
        <f t="shared" si="1"/>
        <v>ZONA DE RIESGO MODERADA</v>
      </c>
      <c r="I48" s="61" t="str">
        <f t="shared" si="0"/>
        <v>Asumir el Riesgo, Reducir el Riesgo</v>
      </c>
    </row>
    <row r="49" spans="1:9" ht="60.75" customHeight="1" thickBot="1" thickTop="1">
      <c r="A49" s="47" t="str">
        <f>'IDENTIFICACION DEL RIESGO'!A54</f>
        <v>CI02614-P</v>
      </c>
      <c r="B49" s="24" t="str">
        <f>'IDENTIFICACION DEL RIESGO'!B54</f>
        <v>GESTIÓN DE TALENTO HUMANO</v>
      </c>
      <c r="C49" s="9" t="str">
        <f>'IDENTIFICACION DEL RIESGO'!D54</f>
        <v>BAJO NIVEL DE COMPETENCIAS DEL TALENTO HUMANO AL SERVICIO</v>
      </c>
      <c r="D49" s="18">
        <v>3</v>
      </c>
      <c r="E49" s="18">
        <v>2</v>
      </c>
      <c r="F49" s="18" t="s">
        <v>16</v>
      </c>
      <c r="G49" s="30" t="s">
        <v>148</v>
      </c>
      <c r="H49" s="57" t="str">
        <f t="shared" si="1"/>
        <v>ZONA DE RIESGO MODERADA</v>
      </c>
      <c r="I49" s="61" t="str">
        <f t="shared" si="0"/>
        <v>Asumir el Riesgo, Reducir el Riesgo</v>
      </c>
    </row>
    <row r="50" spans="1:9" s="76" customFormat="1" ht="60.75" customHeight="1" hidden="1" thickBot="1" thickTop="1">
      <c r="A50" s="71" t="str">
        <f>'IDENTIFICACION DEL RIESGO'!A55</f>
        <v>CA06214-P</v>
      </c>
      <c r="B50" s="71" t="str">
        <f>'IDENTIFICACION DEL RIESGO'!B55</f>
        <v>GESTIÓN DE TALENTO HUMANO</v>
      </c>
      <c r="C50" s="72" t="str">
        <f>'IDENTIFICACION DEL RIESGO'!D55</f>
        <v>POSIBLES ERRORES AL CITAR LA NORMATIVIDAD APLICABLE AL PROCESO</v>
      </c>
      <c r="D50" s="91">
        <v>3</v>
      </c>
      <c r="E50" s="91">
        <v>2</v>
      </c>
      <c r="F50" s="91" t="s">
        <v>16</v>
      </c>
      <c r="G50" s="92" t="s">
        <v>148</v>
      </c>
      <c r="H50" s="87" t="str">
        <f t="shared" si="1"/>
        <v>ZONA DE RIESGO MODERADA</v>
      </c>
      <c r="I50" s="61" t="str">
        <f t="shared" si="0"/>
        <v>Asumir el Riesgo, Reducir el Riesgo</v>
      </c>
    </row>
    <row r="51" spans="1:9" s="17" customFormat="1" ht="60.75" customHeight="1" thickBot="1" thickTop="1">
      <c r="A51" s="47" t="str">
        <f>'IDENTIFICACION DEL RIESGO'!A56</f>
        <v>CA00315-P</v>
      </c>
      <c r="B51" s="47" t="str">
        <f>'IDENTIFICACION DEL RIESGO'!B56</f>
        <v>GESTIÓN DE TALENTO HUMANO</v>
      </c>
      <c r="C51" s="48" t="str">
        <f>'IDENTIFICACION DEL RIESGO'!D56</f>
        <v>QUE SE DECLAREN HALLAZGOS AL PROCESO POR NO CUMPLIMIENTO DE LAS ACCIONES PREVENTIVAS DENTRO DE LAS FECHAS ESTABLECIDAS</v>
      </c>
      <c r="D51" s="29">
        <v>3</v>
      </c>
      <c r="E51" s="29">
        <v>2</v>
      </c>
      <c r="F51" s="29" t="s">
        <v>16</v>
      </c>
      <c r="G51" s="30" t="s">
        <v>148</v>
      </c>
      <c r="H51" s="57" t="str">
        <f t="shared" si="1"/>
        <v>ZONA DE RIESGO MODERADA</v>
      </c>
      <c r="I51" s="61" t="str">
        <f t="shared" si="0"/>
        <v>Asumir el Riesgo, Reducir el Riesgo</v>
      </c>
    </row>
    <row r="52" spans="1:9" s="76" customFormat="1" ht="60.75" customHeight="1" hidden="1" thickBot="1" thickTop="1">
      <c r="A52" s="71" t="str">
        <f>'IDENTIFICACION DEL RIESGO'!A57</f>
        <v>CA00415-P</v>
      </c>
      <c r="B52" s="71" t="str">
        <f>'IDENTIFICACION DEL RIESGO'!B57</f>
        <v>GESTIÓN DE TALENTO HUMANO</v>
      </c>
      <c r="C52" s="72" t="str">
        <f>'IDENTIFICACION DEL RIESGO'!D57</f>
        <v>QUE NO SE DE CUMPLIMIENTO AL 100% DE LAS NORMAS APLICABLES AL PROCESO GTH</v>
      </c>
      <c r="D52" s="86">
        <v>1</v>
      </c>
      <c r="E52" s="86">
        <v>3</v>
      </c>
      <c r="F52" s="86" t="s">
        <v>16</v>
      </c>
      <c r="G52" s="92" t="s">
        <v>694</v>
      </c>
      <c r="H52" s="87" t="str">
        <f t="shared" si="1"/>
        <v>ZONA DE RIESGO MODERADA</v>
      </c>
      <c r="I52" s="61" t="str">
        <f t="shared" si="0"/>
        <v>Asumir el Riesgo, Reducir el Riesgo</v>
      </c>
    </row>
    <row r="53" spans="1:9" s="17" customFormat="1" ht="60.75" customHeight="1" thickBot="1" thickTop="1">
      <c r="A53" s="47" t="str">
        <f>'IDENTIFICACION DEL RIESGO'!A58</f>
        <v>CA00515-P</v>
      </c>
      <c r="B53" s="47" t="str">
        <f>'IDENTIFICACION DEL RIESGO'!B58</f>
        <v>GESTIÓN DE TALENTO HUMANO</v>
      </c>
      <c r="C53" s="48" t="str">
        <f>'IDENTIFICACION DEL RIESGO'!D58</f>
        <v>POSIBLES VULNERACIONES A LOS PRINCIPIOS Y VALORES ESTABLECIDOS EN EL CÓDIGO DE VALORES Y CONDUCTA ÉTICA DE LA ENTIDAD.</v>
      </c>
      <c r="D53" s="29">
        <v>4</v>
      </c>
      <c r="E53" s="29">
        <v>4</v>
      </c>
      <c r="F53" s="29" t="s">
        <v>19</v>
      </c>
      <c r="G53" s="30" t="s">
        <v>148</v>
      </c>
      <c r="H53" s="57" t="str">
        <f t="shared" si="1"/>
        <v>ZONA DE RIESGO EXTREMA</v>
      </c>
      <c r="I53" s="61" t="str">
        <f t="shared" si="0"/>
        <v>Reducir el Riesgo, Evitar, Compartir o Transferir el Riesgo</v>
      </c>
    </row>
    <row r="54" spans="1:9" s="17" customFormat="1" ht="91.5" customHeight="1" thickBot="1" thickTop="1">
      <c r="A54" s="47" t="str">
        <f>'IDENTIFICACION DEL RIESGO'!A59</f>
        <v>CA00615-P</v>
      </c>
      <c r="B54" s="47" t="str">
        <f>'IDENTIFICACION DEL RIESGO'!B59</f>
        <v>GESTIÓN DE TALENTO HUMANO</v>
      </c>
      <c r="C54" s="48" t="str">
        <f>'IDENTIFICACION DEL RIESGO'!D59</f>
        <v>FALTA DE OPORTUNIDAD EN LA EJECUCIÓN DE ALGUNAS ACTIVIDADES PARA LA PLANEACIÓN DE LA CONTRATACIÓN DE LOS TRABAJADORES EN MISIÓN Y PARA EL SEGUIMIENTO Y EVALUACIIÓN DEL PLAN INSTITUCIONAL DE </v>
      </c>
      <c r="D54" s="29">
        <v>2</v>
      </c>
      <c r="E54" s="29">
        <v>2</v>
      </c>
      <c r="F54" s="29" t="s">
        <v>15</v>
      </c>
      <c r="G54" s="30" t="s">
        <v>148</v>
      </c>
      <c r="H54" s="57" t="str">
        <f t="shared" si="1"/>
        <v>ZONA DE RIESGO BAJA</v>
      </c>
      <c r="I54" s="61" t="str">
        <f t="shared" si="0"/>
        <v>Asumir el Riesgo</v>
      </c>
    </row>
    <row r="55" spans="1:9" s="17" customFormat="1" ht="91.5" customHeight="1" thickBot="1" thickTop="1">
      <c r="A55" s="131" t="str">
        <f>'IDENTIFICACION DEL RIESGO'!A60</f>
        <v>CI01815-P</v>
      </c>
      <c r="B55" s="131" t="str">
        <f>'IDENTIFICACION DEL RIESGO'!B60</f>
        <v>GESTIÓN DE TALENTO HUMANO</v>
      </c>
      <c r="C55" s="132" t="str">
        <f>'IDENTIFICACION DEL RIESGO'!D60</f>
        <v>
PERDIDA DE INFORMACIÓN DIGITAL NECESARIA PARA LA GESTIÓN DE LA ENTIDAD
</v>
      </c>
      <c r="D55" s="29">
        <v>3</v>
      </c>
      <c r="E55" s="29">
        <v>3</v>
      </c>
      <c r="F55" s="29" t="s">
        <v>17</v>
      </c>
      <c r="G55" s="30" t="s">
        <v>594</v>
      </c>
      <c r="H55" s="109" t="str">
        <f t="shared" si="1"/>
        <v>ZONA DE RIESGO ALTA</v>
      </c>
      <c r="I55" s="61" t="str">
        <f t="shared" si="0"/>
        <v>Reducir el Riesgo, Evitar, Compartir o Transferir el Riesgo</v>
      </c>
    </row>
    <row r="56" spans="1:9" s="17" customFormat="1" ht="91.5" customHeight="1" thickBot="1" thickTop="1">
      <c r="A56" s="209" t="str">
        <f>'IDENTIFICACION DEL RIESGO'!A61</f>
        <v>CI02615-P</v>
      </c>
      <c r="B56" s="209" t="str">
        <f>'IDENTIFICACION DEL RIESGO'!B61</f>
        <v>GESTIÓN DE TALENTO HUMANO</v>
      </c>
      <c r="C56" s="208" t="str">
        <f>'IDENTIFICACION DEL RIESGO'!D61</f>
        <v>No cumplir con el 100% de las responsabilidades del patrono respecto de brindar capacitaciones a los trabajadores, con el fin de garantizar las condiciones físico mental y social; evitar incidentes, accidentes y prevenir posibles enfermedades laborales.</v>
      </c>
      <c r="D56" s="29">
        <v>2</v>
      </c>
      <c r="E56" s="29">
        <v>3</v>
      </c>
      <c r="F56" s="29" t="s">
        <v>809</v>
      </c>
      <c r="G56" s="30" t="s">
        <v>1018</v>
      </c>
      <c r="H56" s="109" t="str">
        <f t="shared" si="1"/>
        <v>ZONA DE RIESGO MODERADA</v>
      </c>
      <c r="I56" s="61" t="str">
        <f t="shared" si="0"/>
        <v>Asumir el Riesgo, Reducir el Riesgo</v>
      </c>
    </row>
    <row r="57" spans="1:9" s="306" customFormat="1" ht="91.5" customHeight="1" thickBot="1" thickTop="1">
      <c r="A57" s="308" t="str">
        <f>'IDENTIFICACION DEL RIESGO'!A62</f>
        <v>CI04415-P</v>
      </c>
      <c r="B57" s="308" t="str">
        <f>'IDENTIFICACION DEL RIESGO'!B62</f>
        <v>GESTIÓN DE TALENTO HUMANO</v>
      </c>
      <c r="C57" s="305" t="str">
        <f>'IDENTIFICACION DEL RIESGO'!D62</f>
        <v>No presentar los resultados de ausentismo laboral que indican la frecuencia con que regularmente se ausentan los funcionarios del Fondo de Pasivo Social de Ferrocarriles Nacionales de Colombia por diferentes razones </v>
      </c>
      <c r="D57" s="309">
        <v>3</v>
      </c>
      <c r="E57" s="309">
        <v>3</v>
      </c>
      <c r="F57" s="309" t="s">
        <v>17</v>
      </c>
      <c r="G57" s="310" t="s">
        <v>1006</v>
      </c>
      <c r="H57" s="315" t="str">
        <f t="shared" si="1"/>
        <v>ZONA DE RIESGO ALTA</v>
      </c>
      <c r="I57" s="61" t="str">
        <f t="shared" si="0"/>
        <v>Reducir el Riesgo, Evitar, Compartir o Transferir el Riesgo</v>
      </c>
    </row>
    <row r="58" spans="1:9" ht="60.75" customHeight="1" thickBot="1" thickTop="1">
      <c r="A58" s="47" t="str">
        <f>'IDENTIFICACION DEL RIESGO'!A63</f>
        <v>N/A</v>
      </c>
      <c r="B58" s="24" t="str">
        <f>'IDENTIFICACION DEL RIESGO'!B63</f>
        <v>GESTIÓN DOCUMENTAL. </v>
      </c>
      <c r="C58" s="9" t="str">
        <f>'IDENTIFICACION DEL RIESGO'!D63</f>
        <v>PÉRDIDA DEFINITIVA O EXTRAVIO DE DOCUMENTOS RECIBIDOS O GENERADOS POR LA ENTIDAD</v>
      </c>
      <c r="D58" s="18">
        <v>4</v>
      </c>
      <c r="E58" s="18">
        <v>3</v>
      </c>
      <c r="F58" s="18" t="s">
        <v>17</v>
      </c>
      <c r="G58" s="30" t="s">
        <v>148</v>
      </c>
      <c r="H58" s="57" t="str">
        <f t="shared" si="1"/>
        <v>ZONA DE RIESGO ALTA</v>
      </c>
      <c r="I58" s="61" t="str">
        <f t="shared" si="0"/>
        <v>Reducir el Riesgo, Evitar, Compartir o Transferir el Riesgo</v>
      </c>
    </row>
    <row r="59" spans="1:9" ht="60.75" customHeight="1" thickBot="1" thickTop="1">
      <c r="A59" s="47" t="str">
        <f>'IDENTIFICACION DEL RIESGO'!A69</f>
        <v>CA06713-P</v>
      </c>
      <c r="B59" s="24" t="str">
        <f>'IDENTIFICACION DEL RIESGO'!B69</f>
        <v>GESTION DOCUMENTAL</v>
      </c>
      <c r="C59" s="9" t="str">
        <f>'IDENTIFICACION DEL RIESGO'!D69</f>
        <v>PERDIDA DE DOCUMENTOS DEL ARCHIVO DE GESTION DE LOS PROCESOS Y DEL ARCHIVO CENTRAL</v>
      </c>
      <c r="D59" s="18">
        <v>2</v>
      </c>
      <c r="E59" s="18">
        <v>4</v>
      </c>
      <c r="F59" s="18" t="s">
        <v>17</v>
      </c>
      <c r="G59" s="28" t="s">
        <v>149</v>
      </c>
      <c r="H59" s="57" t="str">
        <f t="shared" si="1"/>
        <v>ZONA DE RIESGO ALTA</v>
      </c>
      <c r="I59" s="61" t="str">
        <f t="shared" si="0"/>
        <v>Reducir el Riesgo, Evitar, Compartir o Transferir el Riesgo</v>
      </c>
    </row>
    <row r="60" spans="1:9" s="76" customFormat="1" ht="60.75" customHeight="1" hidden="1" thickBot="1" thickTop="1">
      <c r="A60" s="71" t="str">
        <f>'IDENTIFICACION DEL RIESGO'!A70</f>
        <v>CA06513-P </v>
      </c>
      <c r="B60" s="71" t="str">
        <f>'IDENTIFICACION DEL RIESGO'!B70</f>
        <v>GESTION DOCUMENTAL</v>
      </c>
      <c r="C60" s="72" t="str">
        <f>'IDENTIFICACION DEL RIESGO'!D70</f>
        <v>POSIBLE DESACTUALIZACIÓN DE LA CARACTERIZACIÓN DEL PROCESO</v>
      </c>
      <c r="D60" s="91">
        <v>4</v>
      </c>
      <c r="E60" s="91">
        <v>2</v>
      </c>
      <c r="F60" s="91" t="s">
        <v>17</v>
      </c>
      <c r="G60" s="91" t="s">
        <v>148</v>
      </c>
      <c r="H60" s="87" t="str">
        <f t="shared" si="1"/>
        <v>ZONA DE RIESGO ALTA</v>
      </c>
      <c r="I60" s="61" t="str">
        <f t="shared" si="0"/>
        <v>Reducir el Riesgo, Evitar, Compartir o Transferir el Riesgo</v>
      </c>
    </row>
    <row r="61" spans="1:9" s="76" customFormat="1" ht="60.75" customHeight="1" hidden="1" thickBot="1" thickTop="1">
      <c r="A61" s="71" t="str">
        <f>'IDENTIFICACION DEL RIESGO'!A71</f>
        <v>CI01014-P</v>
      </c>
      <c r="B61" s="71" t="str">
        <f>'IDENTIFICACION DEL RIESGO'!B71</f>
        <v>GESTION DOCUMENTAL</v>
      </c>
      <c r="C61" s="72" t="str">
        <f>'IDENTIFICACION DEL RIESGO'!D71</f>
        <v>POSIBLE DESACTUALIZACIÓN DE LA CARACTERIZACIÓN DEL PROCESO</v>
      </c>
      <c r="D61" s="91">
        <v>4</v>
      </c>
      <c r="E61" s="91">
        <v>2</v>
      </c>
      <c r="F61" s="91" t="s">
        <v>17</v>
      </c>
      <c r="G61" s="91" t="s">
        <v>148</v>
      </c>
      <c r="H61" s="87" t="str">
        <f t="shared" si="1"/>
        <v>ZONA DE RIESGO ALTA</v>
      </c>
      <c r="I61" s="61" t="str">
        <f t="shared" si="0"/>
        <v>Reducir el Riesgo, Evitar, Compartir o Transferir el Riesgo</v>
      </c>
    </row>
    <row r="62" spans="1:9" ht="60.75" customHeight="1" thickBot="1" thickTop="1">
      <c r="A62" s="47" t="str">
        <f>'IDENTIFICACION DEL RIESGO'!A72</f>
        <v>CI01114-P</v>
      </c>
      <c r="B62" s="24" t="str">
        <f>'IDENTIFICACION DEL RIESGO'!B72</f>
        <v>GESTION DOCUMENTAL</v>
      </c>
      <c r="C62" s="9" t="str">
        <f>'IDENTIFICACION DEL RIESGO'!D72</f>
        <v>POSIBLES SANCIONES POR ENTES DE CONTROL DEBIDO A LA NO RADICACIÓN DE LA CORRESPONDECIA EL MISMO DIA DE SU RECEPCIÓN.</v>
      </c>
      <c r="D62" s="18">
        <v>3</v>
      </c>
      <c r="E62" s="18">
        <v>2</v>
      </c>
      <c r="F62" s="18" t="s">
        <v>16</v>
      </c>
      <c r="G62" s="18" t="s">
        <v>148</v>
      </c>
      <c r="H62" s="57" t="str">
        <f t="shared" si="1"/>
        <v>ZONA DE RIESGO MODERADA</v>
      </c>
      <c r="I62" s="61" t="str">
        <f t="shared" si="0"/>
        <v>Asumir el Riesgo, Reducir el Riesgo</v>
      </c>
    </row>
    <row r="63" spans="1:9" ht="60.75" customHeight="1" thickBot="1" thickTop="1">
      <c r="A63" s="47" t="str">
        <f>'IDENTIFICACION DEL RIESGO'!A73</f>
        <v>CA02814-P</v>
      </c>
      <c r="B63" s="24" t="str">
        <f>'IDENTIFICACION DEL RIESGO'!B73</f>
        <v>GESTION DOCUMENTAL</v>
      </c>
      <c r="C63" s="9" t="str">
        <f>'IDENTIFICACION DEL RIESGO'!D73</f>
        <v>DIFICULTADES AL REALIZAR EL CONTROL DE LOS DERECHOS DE PETICIÓN QUE SE RADICAN EN LA ENTIDAD</v>
      </c>
      <c r="D63" s="18">
        <v>2</v>
      </c>
      <c r="E63" s="18">
        <v>4</v>
      </c>
      <c r="F63" s="18" t="s">
        <v>17</v>
      </c>
      <c r="G63" s="18" t="s">
        <v>148</v>
      </c>
      <c r="H63" s="57" t="str">
        <f t="shared" si="1"/>
        <v>ZONA DE RIESGO ALTA</v>
      </c>
      <c r="I63" s="61" t="str">
        <f t="shared" si="0"/>
        <v>Reducir el Riesgo, Evitar, Compartir o Transferir el Riesgo</v>
      </c>
    </row>
    <row r="64" spans="1:9" ht="60.75" customHeight="1" thickBot="1" thickTop="1">
      <c r="A64" s="47" t="str">
        <f>'IDENTIFICACION DEL RIESGO'!A74</f>
        <v>CA03114-P</v>
      </c>
      <c r="B64" s="24" t="str">
        <f>'IDENTIFICACION DEL RIESGO'!B74</f>
        <v>GESTION DOCUMENTAL</v>
      </c>
      <c r="C64" s="9" t="str">
        <f>'IDENTIFICACION DEL RIESGO'!D74</f>
        <v>QUE LOS RESULTADOS QUE ARROJA EL EQUIPO DE MEDICIÓN DE TEMPERATURA NO SEAN REALES</v>
      </c>
      <c r="D64" s="18">
        <v>3</v>
      </c>
      <c r="E64" s="18">
        <v>2</v>
      </c>
      <c r="F64" s="18" t="s">
        <v>16</v>
      </c>
      <c r="G64" s="18" t="s">
        <v>148</v>
      </c>
      <c r="H64" s="57" t="str">
        <f t="shared" si="1"/>
        <v>ZONA DE RIESGO MODERADA</v>
      </c>
      <c r="I64" s="61" t="str">
        <f t="shared" si="0"/>
        <v>Asumir el Riesgo, Reducir el Riesgo</v>
      </c>
    </row>
    <row r="65" spans="1:9" s="17" customFormat="1" ht="95.25" customHeight="1" thickBot="1" thickTop="1">
      <c r="A65" s="47" t="str">
        <f>'IDENTIFICACION DEL RIESGO'!A75</f>
        <v>CA01815-P</v>
      </c>
      <c r="B65" s="47" t="str">
        <f>'IDENTIFICACION DEL RIESGO'!B75</f>
        <v>GESTION DOCUMENTAL</v>
      </c>
      <c r="C65" s="48" t="str">
        <f>'IDENTIFICACION DEL RIESGO'!D75</f>
        <v>POSIBLE PERDIDA DE INFORMACION CONTENIDA EN EL NORMOGRAMA INSTITUCIONAL </v>
      </c>
      <c r="D65" s="18">
        <v>4</v>
      </c>
      <c r="E65" s="18">
        <v>4</v>
      </c>
      <c r="F65" s="18" t="s">
        <v>19</v>
      </c>
      <c r="G65" s="18" t="s">
        <v>582</v>
      </c>
      <c r="H65" s="57" t="str">
        <f t="shared" si="1"/>
        <v>ZONA DE RIESGO EXTREMA</v>
      </c>
      <c r="I65" s="61" t="str">
        <f t="shared" si="0"/>
        <v>Reducir el Riesgo, Evitar, Compartir o Transferir el Riesgo</v>
      </c>
    </row>
    <row r="66" spans="1:9" s="17" customFormat="1" ht="60.75" customHeight="1" thickBot="1" thickTop="1">
      <c r="A66" s="47" t="str">
        <f>'IDENTIFICACION DEL RIESGO'!A76</f>
        <v>CA01915-P</v>
      </c>
      <c r="B66" s="47" t="str">
        <f>'IDENTIFICACION DEL RIESGO'!B76</f>
        <v>GESTION DOCUMENTAL</v>
      </c>
      <c r="C66" s="48" t="str">
        <f>'IDENTIFICACION DEL RIESGO'!D76</f>
        <v>POSIBLE INCUMPLIEMIENTO D DE LA FICHA DE CARACTERIZACION DEL PROCESO </v>
      </c>
      <c r="D66" s="18">
        <v>3</v>
      </c>
      <c r="E66" s="18">
        <v>4</v>
      </c>
      <c r="F66" s="18" t="s">
        <v>19</v>
      </c>
      <c r="G66" s="18" t="s">
        <v>589</v>
      </c>
      <c r="H66" s="57" t="str">
        <f t="shared" si="1"/>
        <v>ZONA DE RIESGO EXTREMA</v>
      </c>
      <c r="I66" s="61" t="str">
        <f t="shared" si="0"/>
        <v>Reducir el Riesgo, Evitar, Compartir o Transferir el Riesgo</v>
      </c>
    </row>
    <row r="67" spans="1:9" s="17" customFormat="1" ht="60.75" customHeight="1" thickBot="1" thickTop="1">
      <c r="A67" s="134" t="str">
        <f>'IDENTIFICACION DEL RIESGO'!A77</f>
        <v>CI01515-P</v>
      </c>
      <c r="B67" s="134" t="str">
        <f>'IDENTIFICACION DEL RIESGO'!B77</f>
        <v>GESTION DOCUMENTAL</v>
      </c>
      <c r="C67" s="135" t="str">
        <f>'IDENTIFICACION DEL RIESGO'!D77</f>
        <v>CONTINUAS DEVOLUCIONES DE LOS SOBRES POR PARTE DEL CONTRATISTA DEL SERVICIO 472 </v>
      </c>
      <c r="D67" s="18">
        <v>3</v>
      </c>
      <c r="E67" s="134">
        <v>3</v>
      </c>
      <c r="F67" s="18" t="s">
        <v>17</v>
      </c>
      <c r="G67" s="18" t="s">
        <v>881</v>
      </c>
      <c r="H67" s="109" t="str">
        <f t="shared" si="1"/>
        <v>ZONA DE RIESGO ALTA</v>
      </c>
      <c r="I67" s="61" t="str">
        <f t="shared" si="0"/>
        <v>Reducir el Riesgo, Evitar, Compartir o Transferir el Riesgo</v>
      </c>
    </row>
    <row r="68" spans="1:9" s="17" customFormat="1" ht="60.75" customHeight="1" thickBot="1" thickTop="1">
      <c r="A68" s="203" t="str">
        <f>'IDENTIFICACION DEL RIESGO'!A78</f>
        <v>CI02015-P</v>
      </c>
      <c r="B68" s="203" t="str">
        <f>'IDENTIFICACION DEL RIESGO'!B78</f>
        <v>GESTION DOCUMENTAL</v>
      </c>
      <c r="C68" s="204" t="str">
        <f>'IDENTIFICACION DEL RIESGO'!D78</f>
        <v>PERDIDA DE DOCUMENTOS DEL ARCHIVO DE GESTION DE LOS PROCESOS Y DEL ARCHIVO CENTRAL, ERRORES EN LAS TRANSFERENCIAS, DETERIORO DE LA DOCUMENATCIÓN. </v>
      </c>
      <c r="D68" s="18">
        <v>3</v>
      </c>
      <c r="E68" s="203">
        <v>3</v>
      </c>
      <c r="F68" s="18" t="s">
        <v>17</v>
      </c>
      <c r="G68" s="18" t="s">
        <v>1006</v>
      </c>
      <c r="H68" s="109" t="str">
        <f t="shared" si="1"/>
        <v>ZONA DE RIESGO ALTA</v>
      </c>
      <c r="I68" s="61" t="str">
        <f t="shared" si="0"/>
        <v>Reducir el Riesgo, Evitar, Compartir o Transferir el Riesgo</v>
      </c>
    </row>
    <row r="69" spans="1:9" s="17" customFormat="1" ht="60.75" customHeight="1" thickBot="1" thickTop="1">
      <c r="A69" s="203" t="str">
        <f>'IDENTIFICACION DEL RIESGO'!A79</f>
        <v>CI02115-P</v>
      </c>
      <c r="B69" s="203" t="str">
        <f>'IDENTIFICACION DEL RIESGO'!B79</f>
        <v>GESTION DOCUMENTAL</v>
      </c>
      <c r="C69" s="204" t="str">
        <f>'IDENTIFICACION DEL RIESGO'!D79</f>
        <v>NO SE LLEVA CONTROL DE LOS DOCUMENTOS QUE CONTIENE EL ARCHIVO DE GESTIÓN </v>
      </c>
      <c r="D69" s="203">
        <v>4</v>
      </c>
      <c r="E69" s="203">
        <v>3</v>
      </c>
      <c r="F69" s="203" t="s">
        <v>17</v>
      </c>
      <c r="G69" s="18"/>
      <c r="H69" s="641" t="str">
        <f t="shared" si="1"/>
        <v>ZONA DE RIESGO ALTA</v>
      </c>
      <c r="I69" s="61" t="str">
        <f t="shared" si="0"/>
        <v>Reducir el Riesgo, Evitar, Compartir o Transferir el Riesgo</v>
      </c>
    </row>
    <row r="70" spans="1:9" s="17" customFormat="1" ht="60.75" customHeight="1" thickBot="1" thickTop="1">
      <c r="A70" s="203" t="str">
        <f>'IDENTIFICACION DEL RIESGO'!A80</f>
        <v>CI02215-P</v>
      </c>
      <c r="B70" s="203" t="str">
        <f>'IDENTIFICACION DEL RIESGO'!B80</f>
        <v>GESTION DOCUMENTAL</v>
      </c>
      <c r="C70" s="204" t="str">
        <f>'IDENTIFICACION DEL RIESGO'!D80</f>
        <v>QUE LA INFORMACIÓN FISICA NO CONINCIDA CON LOS RADICADOS DE ORFEO </v>
      </c>
      <c r="D70" s="203">
        <v>3</v>
      </c>
      <c r="E70" s="203">
        <v>3</v>
      </c>
      <c r="F70" s="203" t="s">
        <v>17</v>
      </c>
      <c r="G70" s="18"/>
      <c r="H70" s="641" t="str">
        <f t="shared" si="1"/>
        <v>ZONA DE RIESGO ALTA</v>
      </c>
      <c r="I70" s="61" t="str">
        <f t="shared" si="0"/>
        <v>Reducir el Riesgo, Evitar, Compartir o Transferir el Riesgo</v>
      </c>
    </row>
    <row r="71" spans="1:9" s="17" customFormat="1" ht="60.75" customHeight="1" thickBot="1" thickTop="1">
      <c r="A71" s="203" t="str">
        <f>'IDENTIFICACION DEL RIESGO'!A81</f>
        <v>CI02315-P</v>
      </c>
      <c r="B71" s="203" t="str">
        <f>'IDENTIFICACION DEL RIESGO'!B81</f>
        <v>GESTION DOCUMENTAL</v>
      </c>
      <c r="C71" s="204" t="str">
        <f>'IDENTIFICACION DEL RIESGO'!D81</f>
        <v>INCUMPLIMIENTO DE LA NORMA 1712 "LEY DE TRANSPARENCIA" </v>
      </c>
      <c r="D71" s="203">
        <v>3</v>
      </c>
      <c r="E71" s="203">
        <v>4</v>
      </c>
      <c r="F71" s="203" t="s">
        <v>17</v>
      </c>
      <c r="G71" s="18"/>
      <c r="H71" s="641" t="str">
        <f t="shared" si="1"/>
        <v>ZONA DE RIESGO ALTA</v>
      </c>
      <c r="I71" s="61" t="str">
        <f t="shared" si="0"/>
        <v>Reducir el Riesgo, Evitar, Compartir o Transferir el Riesgo</v>
      </c>
    </row>
    <row r="72" spans="1:9" s="17" customFormat="1" ht="60.75" customHeight="1" thickBot="1" thickTop="1">
      <c r="A72" s="200" t="str">
        <f>'IDENTIFICACION DEL RIESGO'!A82</f>
        <v>CA03615-P</v>
      </c>
      <c r="B72" s="200" t="str">
        <f>'IDENTIFICACION DEL RIESGO'!B82</f>
        <v>GESTION DOCUMENTAL</v>
      </c>
      <c r="C72" s="199" t="str">
        <f>'IDENTIFICACION DEL RIESGO'!D82</f>
        <v>INCONSISTENCIAS EN EL NORMOGRAMA INSTITUCIUONAL E INCUMPLIMIENTO DE LA NORMATIVIDAD APLICADA A CADA PROCESO </v>
      </c>
      <c r="D72" s="18">
        <v>3</v>
      </c>
      <c r="E72" s="200">
        <v>3</v>
      </c>
      <c r="F72" s="18" t="s">
        <v>17</v>
      </c>
      <c r="G72" s="18" t="s">
        <v>986</v>
      </c>
      <c r="H72" s="109" t="str">
        <f t="shared" si="1"/>
        <v>ZONA DE RIESGO ALTA</v>
      </c>
      <c r="I72" s="61" t="str">
        <f t="shared" si="0"/>
        <v>Reducir el Riesgo, Evitar, Compartir o Transferir el Riesgo</v>
      </c>
    </row>
    <row r="73" spans="1:9" s="17" customFormat="1" ht="60.75" customHeight="1" thickBot="1" thickTop="1">
      <c r="A73" s="200" t="str">
        <f>'IDENTIFICACION DEL RIESGO'!A83</f>
        <v>CA03715-P</v>
      </c>
      <c r="B73" s="200" t="str">
        <f>'IDENTIFICACION DEL RIESGO'!B83</f>
        <v>GESTION DOCUMENTAL</v>
      </c>
      <c r="C73" s="199" t="str">
        <f>'IDENTIFICACION DEL RIESGO'!D83</f>
        <v>DESCONOCIMIENTO DEL RESULTADO DE LA MEDICIÓN  DE TEMPERATURA Y HUMEDAD RELATIVA DEL ARCHIVO CENTRAL </v>
      </c>
      <c r="D73" s="18">
        <v>3</v>
      </c>
      <c r="E73" s="200">
        <v>3</v>
      </c>
      <c r="F73" s="18" t="s">
        <v>17</v>
      </c>
      <c r="G73" s="18" t="s">
        <v>881</v>
      </c>
      <c r="H73" s="109" t="str">
        <f t="shared" si="1"/>
        <v>ZONA DE RIESGO ALTA</v>
      </c>
      <c r="I73" s="61" t="str">
        <f aca="true" t="shared" si="2" ref="I73:I136">IF(F73="B",$J$2,IF(F73="M",$K$2,IF(F73="A",$L$2,IF(F73="E",$M$2,"0"))))</f>
        <v>Reducir el Riesgo, Evitar, Compartir o Transferir el Riesgo</v>
      </c>
    </row>
    <row r="74" spans="1:9" s="228" customFormat="1" ht="75.75" customHeight="1" thickBot="1" thickTop="1">
      <c r="A74" s="290" t="str">
        <f>'IDENTIFICACION DEL RIESGO'!A84</f>
        <v>CI04115-P</v>
      </c>
      <c r="B74" s="290" t="str">
        <f>'IDENTIFICACION DEL RIESGO'!B84</f>
        <v>GESTION DOCUMENTAL</v>
      </c>
      <c r="C74" s="291" t="str">
        <f>'IDENTIFICACION DEL RIESGO'!D84</f>
        <v>POSIBLE DEMORA EN LA CREACIÓN DE LOS EXPEDIENTES VIRTUALES </v>
      </c>
      <c r="D74" s="18">
        <v>3</v>
      </c>
      <c r="E74" s="290">
        <v>3</v>
      </c>
      <c r="F74" s="18" t="s">
        <v>17</v>
      </c>
      <c r="G74" s="18" t="s">
        <v>881</v>
      </c>
      <c r="H74" s="109" t="str">
        <f t="shared" si="1"/>
        <v>ZONA DE RIESGO ALTA</v>
      </c>
      <c r="I74" s="61" t="str">
        <f t="shared" si="2"/>
        <v>Reducir el Riesgo, Evitar, Compartir o Transferir el Riesgo</v>
      </c>
    </row>
    <row r="75" spans="1:9" ht="60.75" customHeight="1" thickBot="1" thickTop="1">
      <c r="A75" s="47" t="str">
        <f>'IDENTIFICACION DEL RIESGO'!A85</f>
        <v>CA00813-P</v>
      </c>
      <c r="B75" s="24" t="str">
        <f>'IDENTIFICACION DEL RIESGO'!B85</f>
        <v>ATENCIÓN AL CIUDADANO</v>
      </c>
      <c r="C75" s="9" t="str">
        <f>'IDENTIFICACION DEL RIESGO'!D85</f>
        <v>OCURRENCIA CONTINUA DEL PRODUCTO NO CONFORME DEL PROCESO</v>
      </c>
      <c r="D75" s="18">
        <v>3</v>
      </c>
      <c r="E75" s="18">
        <v>2</v>
      </c>
      <c r="F75" s="18" t="s">
        <v>16</v>
      </c>
      <c r="G75" s="18" t="s">
        <v>148</v>
      </c>
      <c r="H75" s="57" t="str">
        <f t="shared" si="1"/>
        <v>ZONA DE RIESGO MODERADA</v>
      </c>
      <c r="I75" s="61" t="str">
        <f t="shared" si="2"/>
        <v>Asumir el Riesgo, Reducir el Riesgo</v>
      </c>
    </row>
    <row r="76" spans="1:9" ht="60.75" customHeight="1" thickBot="1" thickTop="1">
      <c r="A76" s="47" t="str">
        <f>'IDENTIFICACION DEL RIESGO'!A86</f>
        <v>CA00713-P</v>
      </c>
      <c r="B76" s="24" t="str">
        <f>'IDENTIFICACION DEL RIESGO'!B86</f>
        <v>ATENCIÓN AL CIUDADANO</v>
      </c>
      <c r="C76" s="9" t="str">
        <f>'IDENTIFICACION DEL RIESGO'!D86</f>
        <v>POSIBLES ERRORES EN LA EJECUCIÓN DEL PROCEDIMIENTO DEL BUZON DE SUGERENCIAS.</v>
      </c>
      <c r="D76" s="18">
        <v>3</v>
      </c>
      <c r="E76" s="18">
        <v>2</v>
      </c>
      <c r="F76" s="18" t="s">
        <v>16</v>
      </c>
      <c r="G76" s="18" t="s">
        <v>148</v>
      </c>
      <c r="H76" s="57" t="str">
        <f t="shared" si="1"/>
        <v>ZONA DE RIESGO MODERADA</v>
      </c>
      <c r="I76" s="61" t="str">
        <f t="shared" si="2"/>
        <v>Asumir el Riesgo, Reducir el Riesgo</v>
      </c>
    </row>
    <row r="77" spans="1:9" s="76" customFormat="1" ht="60.75" customHeight="1" hidden="1" thickBot="1" thickTop="1">
      <c r="A77" s="71" t="str">
        <f>'IDENTIFICACION DEL RIESGO'!A87</f>
        <v>CA02614-P</v>
      </c>
      <c r="B77" s="71" t="str">
        <f>'IDENTIFICACION DEL RIESGO'!B87</f>
        <v>ATENCIÓN AL CIUDADANO</v>
      </c>
      <c r="C77" s="72" t="str">
        <f>'IDENTIFICACION DEL RIESGO'!D87</f>
        <v>DESACTUALIZACIÓN DE LOS FORMATOS DE PRESTACIONES ECONÓMICAS.</v>
      </c>
      <c r="D77" s="91">
        <v>3</v>
      </c>
      <c r="E77" s="91">
        <v>2</v>
      </c>
      <c r="F77" s="91" t="s">
        <v>16</v>
      </c>
      <c r="G77" s="91" t="s">
        <v>148</v>
      </c>
      <c r="H77" s="87" t="str">
        <f t="shared" si="1"/>
        <v>ZONA DE RIESGO MODERADA</v>
      </c>
      <c r="I77" s="61" t="str">
        <f t="shared" si="2"/>
        <v>Asumir el Riesgo, Reducir el Riesgo</v>
      </c>
    </row>
    <row r="78" spans="1:9" ht="60.75" customHeight="1" thickBot="1" thickTop="1">
      <c r="A78" s="47" t="str">
        <f>'IDENTIFICACION DEL RIESGO'!A88</f>
        <v>CA02714-P</v>
      </c>
      <c r="B78" s="24" t="str">
        <f>'IDENTIFICACION DEL RIESGO'!B88</f>
        <v>ATENCIÓN AL CIUDADANO</v>
      </c>
      <c r="C78" s="9" t="str">
        <f>'IDENTIFICACION DEL RIESGO'!D88</f>
        <v>POSIBLES ACCIONES PLANTEADAS DENTRO DEL PLAN DE MEJORAMIENTO SIN SOLUCIONES EFICACES</v>
      </c>
      <c r="D78" s="18">
        <v>3</v>
      </c>
      <c r="E78" s="18">
        <v>2</v>
      </c>
      <c r="F78" s="18" t="s">
        <v>16</v>
      </c>
      <c r="G78" s="18" t="s">
        <v>148</v>
      </c>
      <c r="H78" s="57" t="str">
        <f t="shared" si="1"/>
        <v>ZONA DE RIESGO MODERADA</v>
      </c>
      <c r="I78" s="61" t="str">
        <f t="shared" si="2"/>
        <v>Asumir el Riesgo, Reducir el Riesgo</v>
      </c>
    </row>
    <row r="79" spans="1:9" ht="68.25" customHeight="1" thickBot="1" thickTop="1">
      <c r="A79" s="47" t="str">
        <f>'IDENTIFICACION DEL RIESGO'!A89</f>
        <v>CI01814-P</v>
      </c>
      <c r="B79" s="24" t="str">
        <f>'IDENTIFICACION DEL RIESGO'!B89</f>
        <v>ATENCIÓN AL CIUDADANO</v>
      </c>
      <c r="C79" s="9" t="str">
        <f>'IDENTIFICACION DEL RIESGO'!D89</f>
        <v>QUE NO SE EVIDENCIE LA TOMA DE ACCIONES DE MEJORA FRENTE A LOS RESULTADOS DE LAS ENCUESTAS "SATISFACCIÓN DEL USUARIO POST-TRAMITE</v>
      </c>
      <c r="D79" s="18">
        <v>3</v>
      </c>
      <c r="E79" s="18">
        <v>3</v>
      </c>
      <c r="F79" s="18" t="s">
        <v>17</v>
      </c>
      <c r="G79" s="18" t="s">
        <v>148</v>
      </c>
      <c r="H79" s="57" t="str">
        <f t="shared" si="1"/>
        <v>ZONA DE RIESGO ALTA</v>
      </c>
      <c r="I79" s="61" t="str">
        <f t="shared" si="2"/>
        <v>Reducir el Riesgo, Evitar, Compartir o Transferir el Riesgo</v>
      </c>
    </row>
    <row r="80" spans="1:9" ht="66.75" customHeight="1" thickBot="1" thickTop="1">
      <c r="A80" s="47" t="str">
        <f>'IDENTIFICACION DEL RIESGO'!A90</f>
        <v>CI01914-P</v>
      </c>
      <c r="B80" s="24" t="str">
        <f>'IDENTIFICACION DEL RIESGO'!B90</f>
        <v>ATENCIÓN AL CIUDADANO</v>
      </c>
      <c r="C80" s="9" t="str">
        <f>'IDENTIFICACION DEL RIESGO'!D90</f>
        <v>FALTA DE OPORTUNIDAD EN LA ATENCIÓN DE LOS TRAMITES</v>
      </c>
      <c r="D80" s="18">
        <v>3</v>
      </c>
      <c r="E80" s="18">
        <v>3</v>
      </c>
      <c r="F80" s="18" t="s">
        <v>17</v>
      </c>
      <c r="G80" s="18" t="s">
        <v>148</v>
      </c>
      <c r="H80" s="57" t="str">
        <f t="shared" si="1"/>
        <v>ZONA DE RIESGO ALTA</v>
      </c>
      <c r="I80" s="61" t="str">
        <f t="shared" si="2"/>
        <v>Reducir el Riesgo, Evitar, Compartir o Transferir el Riesgo</v>
      </c>
    </row>
    <row r="81" spans="1:9" ht="60.75" customHeight="1" thickBot="1" thickTop="1">
      <c r="A81" s="47" t="str">
        <f>'IDENTIFICACION DEL RIESGO'!A91</f>
        <v>CA05614-P</v>
      </c>
      <c r="B81" s="24" t="str">
        <f>'IDENTIFICACION DEL RIESGO'!B91</f>
        <v>ATENCIÓN AL CIUDADANO</v>
      </c>
      <c r="C81" s="9" t="str">
        <f>'IDENTIFICACION DEL RIESGO'!D91</f>
        <v>POSIBLE DESACTUALIZACIÓN DEL NORMOGRAMA INSTITUCIONAL DE LA ENTIDAD</v>
      </c>
      <c r="D81" s="18">
        <v>3</v>
      </c>
      <c r="E81" s="18">
        <v>2</v>
      </c>
      <c r="F81" s="18" t="s">
        <v>16</v>
      </c>
      <c r="G81" s="18" t="s">
        <v>148</v>
      </c>
      <c r="H81" s="57" t="str">
        <f t="shared" si="1"/>
        <v>ZONA DE RIESGO MODERADA</v>
      </c>
      <c r="I81" s="61" t="str">
        <f t="shared" si="2"/>
        <v>Asumir el Riesgo, Reducir el Riesgo</v>
      </c>
    </row>
    <row r="82" spans="1:9" s="56" customFormat="1" ht="60.75" customHeight="1" thickBot="1" thickTop="1">
      <c r="A82" s="47" t="str">
        <f>'IDENTIFICACION DEL RIESGO'!A92</f>
        <v>CA02015-P</v>
      </c>
      <c r="B82" s="47" t="str">
        <f>'IDENTIFICACION DEL RIESGO'!B92</f>
        <v>ATENCIÓN AL CIUDADANO</v>
      </c>
      <c r="C82" s="48" t="str">
        <f>'IDENTIFICACION DEL RIESGO'!D92</f>
        <v>POSIBLE INCUMPLIMIENTO A LA DIRECTIVA PRESIDENCIAL 04-2012 POLITICA¨CERO PAPEL¨  </v>
      </c>
      <c r="D82" s="29">
        <v>3</v>
      </c>
      <c r="E82" s="29">
        <v>2</v>
      </c>
      <c r="F82" s="29" t="s">
        <v>16</v>
      </c>
      <c r="G82" s="29" t="s">
        <v>148</v>
      </c>
      <c r="H82" s="57" t="str">
        <f t="shared" si="1"/>
        <v>ZONA DE RIESGO MODERADA</v>
      </c>
      <c r="I82" s="61" t="str">
        <f t="shared" si="2"/>
        <v>Asumir el Riesgo, Reducir el Riesgo</v>
      </c>
    </row>
    <row r="83" spans="1:9" s="17" customFormat="1" ht="60.75" customHeight="1" thickBot="1" thickTop="1">
      <c r="A83" s="47" t="str">
        <f>'IDENTIFICACION DEL RIESGO'!A93</f>
        <v>CA02115-P</v>
      </c>
      <c r="B83" s="47" t="str">
        <f>'IDENTIFICACION DEL RIESGO'!B93</f>
        <v>ATENCIÓN AL CIUDADANO</v>
      </c>
      <c r="C83" s="48" t="str">
        <f>'IDENTIFICACION DEL RIESGO'!D93</f>
        <v>POSIBLE PERDIDA DE LOS DATOS PERSONALES COMO PROPIEDAD DEL CLIENTE </v>
      </c>
      <c r="D83" s="18">
        <v>3</v>
      </c>
      <c r="E83" s="18">
        <v>2</v>
      </c>
      <c r="F83" s="18" t="s">
        <v>16</v>
      </c>
      <c r="G83" s="18" t="s">
        <v>594</v>
      </c>
      <c r="H83" s="57" t="str">
        <f t="shared" si="1"/>
        <v>ZONA DE RIESGO MODERADA</v>
      </c>
      <c r="I83" s="61" t="str">
        <f t="shared" si="2"/>
        <v>Asumir el Riesgo, Reducir el Riesgo</v>
      </c>
    </row>
    <row r="84" spans="1:9" s="76" customFormat="1" ht="60.75" customHeight="1" hidden="1" thickBot="1" thickTop="1">
      <c r="A84" s="120" t="str">
        <f>'IDENTIFICACION DEL RIESGO'!A94</f>
        <v>CA03413-P</v>
      </c>
      <c r="B84" s="120" t="str">
        <f>'IDENTIFICACION DEL RIESGO'!B94</f>
        <v>ATENCIÓN AL CIUDADANO</v>
      </c>
      <c r="C84" s="121" t="str">
        <f>'IDENTIFICACION DEL RIESGO'!D94</f>
        <v>FORMULACIÓN DEL OBJETO DEL PROCESO NO SE AJUSTA A LAS ACTIVIDADES QUE REALIZA EL PROCESO</v>
      </c>
      <c r="D84" s="18">
        <v>3</v>
      </c>
      <c r="E84" s="91">
        <v>3</v>
      </c>
      <c r="F84" s="91" t="s">
        <v>17</v>
      </c>
      <c r="G84" s="91" t="s">
        <v>148</v>
      </c>
      <c r="H84" s="87" t="str">
        <f t="shared" si="1"/>
        <v>ZONA DE RIESGO ALTA</v>
      </c>
      <c r="I84" s="61" t="str">
        <f t="shared" si="2"/>
        <v>Reducir el Riesgo, Evitar, Compartir o Transferir el Riesgo</v>
      </c>
    </row>
    <row r="85" spans="1:9" s="17" customFormat="1" ht="60.75" customHeight="1" thickBot="1" thickTop="1">
      <c r="A85" s="120" t="str">
        <f>'IDENTIFICACION DEL RIESGO'!A95</f>
        <v>CI01910-P</v>
      </c>
      <c r="B85" s="120" t="str">
        <f>'IDENTIFICACION DEL RIESGO'!B95</f>
        <v>ATENCIÓN AL CIUDADANO</v>
      </c>
      <c r="C85" s="121" t="str">
        <f>'IDENTIFICACION DEL RIESGO'!D95</f>
        <v>QUE NO SE TOMEN ACCIONES DE MEJORA EN CUANTO A LAS SUGERENCIAS Y RECOMENDACIONES DEL USURIO. </v>
      </c>
      <c r="D85" s="18">
        <v>4</v>
      </c>
      <c r="E85" s="18">
        <v>4</v>
      </c>
      <c r="F85" s="18" t="s">
        <v>17</v>
      </c>
      <c r="G85" s="18" t="s">
        <v>594</v>
      </c>
      <c r="H85" s="109" t="str">
        <f t="shared" si="1"/>
        <v>ZONA DE RIESGO ALTA</v>
      </c>
      <c r="I85" s="61" t="str">
        <f t="shared" si="2"/>
        <v>Reducir el Riesgo, Evitar, Compartir o Transferir el Riesgo</v>
      </c>
    </row>
    <row r="86" spans="1:9" s="17" customFormat="1" ht="60.75" customHeight="1" thickBot="1" thickTop="1">
      <c r="A86" s="189" t="str">
        <f>'IDENTIFICACION DEL RIESGO'!A96</f>
        <v>CI02815-P</v>
      </c>
      <c r="B86" s="189" t="str">
        <f>'IDENTIFICACION DEL RIESGO'!B96</f>
        <v>ATENCIÓN AL CIUDADANO</v>
      </c>
      <c r="C86" s="188" t="str">
        <f>'IDENTIFICACION DEL RIESGO'!D96</f>
        <v>INCUMPLIMIENTO EN LA MEDICIÓN DE LOS INDICADORES ESTRATEGICOS </v>
      </c>
      <c r="D86" s="18">
        <v>4</v>
      </c>
      <c r="E86" s="18">
        <v>3</v>
      </c>
      <c r="F86" s="18" t="s">
        <v>17</v>
      </c>
      <c r="G86" s="18" t="s">
        <v>881</v>
      </c>
      <c r="H86" s="109" t="str">
        <f aca="true" t="shared" si="3" ref="H86:H91">IF(F86="B",$J$1,IF(F86="M",$K$1,IF(F86="A",$L$1,IF(F86="E",$M$1,"0"))))</f>
        <v>ZONA DE RIESGO ALTA</v>
      </c>
      <c r="I86" s="61" t="str">
        <f t="shared" si="2"/>
        <v>Reducir el Riesgo, Evitar, Compartir o Transferir el Riesgo</v>
      </c>
    </row>
    <row r="87" spans="1:9" s="319" customFormat="1" ht="68.25" customHeight="1" thickBot="1" thickTop="1">
      <c r="A87" s="321" t="str">
        <f>'IDENTIFICACION DEL RIESGO'!A97</f>
        <v>CA00216-P</v>
      </c>
      <c r="B87" s="321" t="str">
        <f>'IDENTIFICACION DEL RIESGO'!B97</f>
        <v>ATENCIÓN AL CIUDADANO</v>
      </c>
      <c r="C87" s="305" t="str">
        <f>'IDENTIFICACION DEL RIESGO'!D97</f>
        <v>POSIBLE EJECUCIÓN DE ACTIVIDADES NO DOCUMENTADAS DENTRO DEL PROCESO </v>
      </c>
      <c r="D87" s="18">
        <v>4</v>
      </c>
      <c r="E87" s="18">
        <v>3</v>
      </c>
      <c r="F87" s="18" t="s">
        <v>17</v>
      </c>
      <c r="G87" s="18" t="s">
        <v>881</v>
      </c>
      <c r="H87" s="315" t="str">
        <f t="shared" si="3"/>
        <v>ZONA DE RIESGO ALTA</v>
      </c>
      <c r="I87" s="61" t="str">
        <f t="shared" si="2"/>
        <v>Reducir el Riesgo, Evitar, Compartir o Transferir el Riesgo</v>
      </c>
    </row>
    <row r="88" spans="1:9" s="319" customFormat="1" ht="66.75" customHeight="1" thickBot="1" thickTop="1">
      <c r="A88" s="321" t="str">
        <f>'IDENTIFICACION DEL RIESGO'!A98</f>
        <v>CA00316-P</v>
      </c>
      <c r="B88" s="321" t="str">
        <f>'IDENTIFICACION DEL RIESGO'!B98</f>
        <v>ATENCIÓN AL CIUDADANO</v>
      </c>
      <c r="C88" s="305" t="str">
        <f>'IDENTIFICACION DEL RIESGO'!D98</f>
        <v>QUE NO SE EJECUTEN ACTIVIDADES PARA MITIGAR RIESGOS DE CORRUPCIÓN CONTEMPLADOS EN LA LEY 1474/2011 ART 73 ESTATUTO ANTICORRUPCIÓN </v>
      </c>
      <c r="D88" s="18">
        <v>4</v>
      </c>
      <c r="E88" s="18">
        <v>3</v>
      </c>
      <c r="F88" s="18" t="s">
        <v>17</v>
      </c>
      <c r="G88" s="18" t="s">
        <v>986</v>
      </c>
      <c r="H88" s="315" t="str">
        <f t="shared" si="3"/>
        <v>ZONA DE RIESGO ALTA</v>
      </c>
      <c r="I88" s="61" t="str">
        <f t="shared" si="2"/>
        <v>Reducir el Riesgo, Evitar, Compartir o Transferir el Riesgo</v>
      </c>
    </row>
    <row r="89" spans="1:9" s="319" customFormat="1" ht="60.75" customHeight="1" thickBot="1" thickTop="1">
      <c r="A89" s="321" t="str">
        <f>'IDENTIFICACION DEL RIESGO'!A99</f>
        <v>CA00416-P</v>
      </c>
      <c r="B89" s="321" t="str">
        <f>'IDENTIFICACION DEL RIESGO'!B99</f>
        <v>ATENCIÓN AL CIUDADANO</v>
      </c>
      <c r="C89" s="305" t="str">
        <f>'IDENTIFICACION DEL RIESGO'!D99</f>
        <v>POSIBLES REGISTROS NO IDENTIFICADOS A TRAVÉS DE TRD. </v>
      </c>
      <c r="D89" s="18">
        <v>4</v>
      </c>
      <c r="E89" s="18">
        <v>3</v>
      </c>
      <c r="F89" s="18" t="s">
        <v>17</v>
      </c>
      <c r="G89" s="18" t="s">
        <v>881</v>
      </c>
      <c r="H89" s="315" t="str">
        <f t="shared" si="3"/>
        <v>ZONA DE RIESGO ALTA</v>
      </c>
      <c r="I89" s="61" t="str">
        <f t="shared" si="2"/>
        <v>Reducir el Riesgo, Evitar, Compartir o Transferir el Riesgo</v>
      </c>
    </row>
    <row r="90" spans="1:9" s="319" customFormat="1" ht="60.75" customHeight="1" thickBot="1" thickTop="1">
      <c r="A90" s="321" t="str">
        <f>'IDENTIFICACION DEL RIESGO'!A100</f>
        <v>CA00516-P</v>
      </c>
      <c r="B90" s="321" t="str">
        <f>'IDENTIFICACION DEL RIESGO'!B100</f>
        <v>ATENCIÓN AL CIUDADANO</v>
      </c>
      <c r="C90" s="305" t="str">
        <f>'IDENTIFICACION DEL RIESGO'!D100</f>
        <v>NO SE EVIDENCIA LA MEDICIÓN DEL IMPACTO DEL SERVICIO PRESTADO </v>
      </c>
      <c r="D90" s="18">
        <v>4</v>
      </c>
      <c r="E90" s="18">
        <v>3</v>
      </c>
      <c r="F90" s="18" t="s">
        <v>17</v>
      </c>
      <c r="G90" s="18" t="s">
        <v>1006</v>
      </c>
      <c r="H90" s="315" t="str">
        <f t="shared" si="3"/>
        <v>ZONA DE RIESGO ALTA</v>
      </c>
      <c r="I90" s="61" t="str">
        <f t="shared" si="2"/>
        <v>Reducir el Riesgo, Evitar, Compartir o Transferir el Riesgo</v>
      </c>
    </row>
    <row r="91" spans="1:9" s="638" customFormat="1" ht="60.75" customHeight="1" thickBot="1" thickTop="1">
      <c r="A91" s="640" t="str">
        <f>'IDENTIFICACION DEL RIESGO'!A101</f>
        <v>CI00516-P</v>
      </c>
      <c r="B91" s="640" t="str">
        <f>'IDENTIFICACION DEL RIESGO'!B101</f>
        <v>ATENCIÓN AL CIUDADANO</v>
      </c>
      <c r="C91" s="637" t="str">
        <f>'IDENTIFICACION DEL RIESGO'!D101</f>
        <v>POSIBLES FALLAS EN  EL FLUJO DE INFORMACION INTERNO  DEL PROCESO </v>
      </c>
      <c r="D91" s="639">
        <v>4</v>
      </c>
      <c r="E91" s="639">
        <v>3</v>
      </c>
      <c r="F91" s="639" t="s">
        <v>17</v>
      </c>
      <c r="G91" s="639"/>
      <c r="H91" s="641" t="str">
        <f t="shared" si="3"/>
        <v>ZONA DE RIESGO ALTA</v>
      </c>
      <c r="I91" s="61" t="str">
        <f t="shared" si="2"/>
        <v>Reducir el Riesgo, Evitar, Compartir o Transferir el Riesgo</v>
      </c>
    </row>
    <row r="92" spans="1:9" ht="60.75" customHeight="1" thickBot="1" thickTop="1">
      <c r="A92" s="47" t="str">
        <f>'IDENTIFICACION DEL RIESGO'!A102</f>
        <v>CA05913-P- CA02715-P</v>
      </c>
      <c r="B92" s="24" t="str">
        <f>'IDENTIFICACION DEL RIESGO'!B102</f>
        <v>GESTIÓN DE SERVICIOS DE SALUD</v>
      </c>
      <c r="C92" s="9" t="str">
        <f>'IDENTIFICACION DEL RIESGO'!D102</f>
        <v>POSIBLES INCUMPLIMIENTO A LAS METAS PROGRAMADAS DEL PROCESO.</v>
      </c>
      <c r="D92" s="18">
        <v>2</v>
      </c>
      <c r="E92" s="18">
        <v>3</v>
      </c>
      <c r="F92" s="18" t="s">
        <v>16</v>
      </c>
      <c r="G92" s="18" t="s">
        <v>148</v>
      </c>
      <c r="H92" s="57" t="str">
        <f t="shared" si="1"/>
        <v>ZONA DE RIESGO MODERADA</v>
      </c>
      <c r="I92" s="61" t="str">
        <f t="shared" si="2"/>
        <v>Asumir el Riesgo, Reducir el Riesgo</v>
      </c>
    </row>
    <row r="93" spans="1:9" s="76" customFormat="1" ht="60.75" customHeight="1" hidden="1" thickBot="1" thickTop="1">
      <c r="A93" s="71" t="str">
        <f>'IDENTIFICACION DEL RIESGO'!A103</f>
        <v>CA00114-P</v>
      </c>
      <c r="B93" s="71" t="str">
        <f>'IDENTIFICACION DEL RIESGO'!B103</f>
        <v>GESTIÓN DE SERVICIOS DE SALUD</v>
      </c>
      <c r="C93" s="72" t="str">
        <f>'IDENTIFICACION DEL RIESGO'!D103</f>
        <v>REGRISTRO INOPORTUNO E INADECUADO DE LA REALIZACION DE LAS AUDITORIAS DE PUNTOS DE ATENCION</v>
      </c>
      <c r="D93" s="91">
        <v>3</v>
      </c>
      <c r="E93" s="91">
        <v>2</v>
      </c>
      <c r="F93" s="91" t="s">
        <v>16</v>
      </c>
      <c r="G93" s="91" t="s">
        <v>148</v>
      </c>
      <c r="H93" s="87" t="str">
        <f t="shared" si="1"/>
        <v>ZONA DE RIESGO MODERADA</v>
      </c>
      <c r="I93" s="61" t="str">
        <f t="shared" si="2"/>
        <v>Asumir el Riesgo, Reducir el Riesgo</v>
      </c>
    </row>
    <row r="94" spans="1:9" s="17" customFormat="1" ht="60.75" customHeight="1" thickBot="1" thickTop="1">
      <c r="A94" s="47" t="str">
        <f>'IDENTIFICACION DEL RIESGO'!A104</f>
        <v>CA01615-P</v>
      </c>
      <c r="B94" s="47" t="str">
        <f>'IDENTIFICACION DEL RIESGO'!B104</f>
        <v>GESTIÓN DE SERVICIOS DE SALUD</v>
      </c>
      <c r="C94" s="48" t="str">
        <f>'IDENTIFICACION DEL RIESGO'!D104</f>
        <v>POSIBLE DESACTUALIZACION EN EL SISTEMA DE GESTION INTEGRAL </v>
      </c>
      <c r="D94" s="18">
        <v>2</v>
      </c>
      <c r="E94" s="18">
        <v>2</v>
      </c>
      <c r="F94" s="18" t="s">
        <v>15</v>
      </c>
      <c r="G94" s="18" t="s">
        <v>445</v>
      </c>
      <c r="H94" s="57" t="str">
        <f t="shared" si="1"/>
        <v>ZONA DE RIESGO BAJA</v>
      </c>
      <c r="I94" s="61" t="str">
        <f t="shared" si="2"/>
        <v>Asumir el Riesgo</v>
      </c>
    </row>
    <row r="95" spans="1:9" s="17" customFormat="1" ht="60.75" customHeight="1" thickBot="1" thickTop="1">
      <c r="A95" s="103" t="str">
        <f>'IDENTIFICACION DEL RIESGO'!A105</f>
        <v>CI00415-P</v>
      </c>
      <c r="B95" s="103" t="str">
        <f>'IDENTIFICACION DEL RIESGO'!B105</f>
        <v>GESTIÓN DE SERVICIOS DE SALUD</v>
      </c>
      <c r="C95" s="104" t="str">
        <f>'IDENTIFICACION DEL RIESGO'!D105</f>
        <v>INCUMPLIMIENTO DE LA LEY 594 DE 2000 LEY GENERAL DE ARCHIVOS (FUNCION ARCHIVISTICA DEL ESTADO COLOMBIANO) </v>
      </c>
      <c r="D95" s="18">
        <v>3</v>
      </c>
      <c r="E95" s="18">
        <v>3</v>
      </c>
      <c r="F95" s="18" t="s">
        <v>17</v>
      </c>
      <c r="G95" s="18"/>
      <c r="H95" s="109" t="str">
        <f t="shared" si="1"/>
        <v>ZONA DE RIESGO ALTA</v>
      </c>
      <c r="I95" s="61" t="str">
        <f t="shared" si="2"/>
        <v>Reducir el Riesgo, Evitar, Compartir o Transferir el Riesgo</v>
      </c>
    </row>
    <row r="96" spans="1:9" s="17" customFormat="1" ht="108.75" customHeight="1" thickBot="1" thickTop="1">
      <c r="A96" s="103" t="str">
        <f>'IDENTIFICACION DEL RIESGO'!A106</f>
        <v>CI00515-P</v>
      </c>
      <c r="B96" s="103" t="str">
        <f>'IDENTIFICACION DEL RIESGO'!B106</f>
        <v>GESTIÓN DE SERVICIOS DE SALUD</v>
      </c>
      <c r="C96" s="104" t="str">
        <f>'IDENTIFICACION DEL RIESGO'!D106</f>
        <v>INCUMPLIMIENTO DE LA LEY 594 DE 2000 LEY GENERAL DE ARCHIVOS (FUNCION ARCHIVISTICA DEL ESTADO COLOMBIANO)  INCUMPLIMIENTO DEL PROCEDIMIENTO SEGUIMIENTO  LA ADMINISTRACIÓN DEL SISTEMA DOCUMENTAL </v>
      </c>
      <c r="D96" s="18">
        <v>3</v>
      </c>
      <c r="E96" s="18">
        <v>3</v>
      </c>
      <c r="F96" s="18" t="s">
        <v>17</v>
      </c>
      <c r="G96" s="18"/>
      <c r="H96" s="109" t="str">
        <f t="shared" si="1"/>
        <v>ZONA DE RIESGO ALTA</v>
      </c>
      <c r="I96" s="61" t="str">
        <f t="shared" si="2"/>
        <v>Reducir el Riesgo, Evitar, Compartir o Transferir el Riesgo</v>
      </c>
    </row>
    <row r="97" spans="1:9" s="17" customFormat="1" ht="60.75" customHeight="1" thickBot="1" thickTop="1">
      <c r="A97" s="103" t="str">
        <f>'IDENTIFICACION DEL RIESGO'!A107</f>
        <v>CI00615-P</v>
      </c>
      <c r="B97" s="103" t="str">
        <f>'IDENTIFICACION DEL RIESGO'!B107</f>
        <v>GESTIÓN DE SERVICIOS DE SALUD</v>
      </c>
      <c r="C97" s="104" t="str">
        <f>'IDENTIFICACION DEL RIESGO'!D107</f>
        <v>NO PRESENTACIÓN DE LOS INFOIRMES EN TERMINOS DE OPORTUNIDAD </v>
      </c>
      <c r="D97" s="18">
        <v>3</v>
      </c>
      <c r="E97" s="18">
        <v>3</v>
      </c>
      <c r="F97" s="18" t="s">
        <v>17</v>
      </c>
      <c r="G97" s="18"/>
      <c r="H97" s="109" t="str">
        <f t="shared" si="1"/>
        <v>ZONA DE RIESGO ALTA</v>
      </c>
      <c r="I97" s="61" t="str">
        <f t="shared" si="2"/>
        <v>Reducir el Riesgo, Evitar, Compartir o Transferir el Riesgo</v>
      </c>
    </row>
    <row r="98" spans="1:9" s="17" customFormat="1" ht="60.75" customHeight="1" thickBot="1" thickTop="1">
      <c r="A98" s="103" t="str">
        <f>'IDENTIFICACION DEL RIESGO'!A108</f>
        <v>CI00715-P</v>
      </c>
      <c r="B98" s="103" t="str">
        <f>'IDENTIFICACION DEL RIESGO'!B108</f>
        <v>GESTIÓN DE SERVICIOS DE SALUD</v>
      </c>
      <c r="C98" s="104" t="str">
        <f>'IDENTIFICACION DEL RIESGO'!D108</f>
        <v>INCUMPLIMIENTO DE LA NORMATIVIDAD VIGENTE </v>
      </c>
      <c r="D98" s="114">
        <v>3</v>
      </c>
      <c r="E98" s="114">
        <v>3</v>
      </c>
      <c r="F98" s="18" t="s">
        <v>17</v>
      </c>
      <c r="G98" s="18"/>
      <c r="H98" s="109" t="str">
        <f t="shared" si="1"/>
        <v>ZONA DE RIESGO ALTA</v>
      </c>
      <c r="I98" s="61" t="str">
        <f t="shared" si="2"/>
        <v>Reducir el Riesgo, Evitar, Compartir o Transferir el Riesgo</v>
      </c>
    </row>
    <row r="99" spans="1:9" s="17" customFormat="1" ht="60.75" customHeight="1" thickBot="1" thickTop="1">
      <c r="A99" s="103" t="str">
        <f>'IDENTIFICACION DEL RIESGO'!A109</f>
        <v>CI00815-P</v>
      </c>
      <c r="B99" s="103" t="str">
        <f>'IDENTIFICACION DEL RIESGO'!B109</f>
        <v>GESTIÓN DE SERVICIOS DE SALUD</v>
      </c>
      <c r="C99" s="104" t="str">
        <f>'IDENTIFICACION DEL RIESGO'!D109</f>
        <v>DESACTUALIZACION DEL PROCEDIMIENTO VALORACIONES MEDICO-LABORALES </v>
      </c>
      <c r="D99" s="18">
        <v>3</v>
      </c>
      <c r="E99" s="18">
        <v>3</v>
      </c>
      <c r="F99" s="18" t="s">
        <v>17</v>
      </c>
      <c r="G99" s="18"/>
      <c r="H99" s="109" t="str">
        <f t="shared" si="1"/>
        <v>ZONA DE RIESGO ALTA</v>
      </c>
      <c r="I99" s="61" t="str">
        <f t="shared" si="2"/>
        <v>Reducir el Riesgo, Evitar, Compartir o Transferir el Riesgo</v>
      </c>
    </row>
    <row r="100" spans="1:9" s="17" customFormat="1" ht="60.75" customHeight="1" thickBot="1" thickTop="1">
      <c r="A100" s="120" t="str">
        <f>'IDENTIFICACION DEL RIESGO'!A110</f>
        <v>CI01215-P</v>
      </c>
      <c r="B100" s="120" t="str">
        <f>'IDENTIFICACION DEL RIESGO'!B110</f>
        <v>GESTIÓN DE SERVICIOS DE SALUD (BARRANQUILLA)</v>
      </c>
      <c r="C100" s="121" t="str">
        <f>'IDENTIFICACION DEL RIESGO'!D110</f>
        <v>Doble Facturación  del Servicio de Internet en la oficina de Barranquilla </v>
      </c>
      <c r="D100" s="18">
        <v>3</v>
      </c>
      <c r="E100" s="18">
        <v>3</v>
      </c>
      <c r="F100" s="18" t="s">
        <v>17</v>
      </c>
      <c r="G100" s="18"/>
      <c r="H100" s="109" t="str">
        <f t="shared" si="1"/>
        <v>ZONA DE RIESGO ALTA</v>
      </c>
      <c r="I100" s="61" t="str">
        <f t="shared" si="2"/>
        <v>Reducir el Riesgo, Evitar, Compartir o Transferir el Riesgo</v>
      </c>
    </row>
    <row r="101" spans="1:9" s="17" customFormat="1" ht="60.75" customHeight="1" thickBot="1" thickTop="1">
      <c r="A101" s="120" t="str">
        <f>'IDENTIFICACION DEL RIESGO'!A111</f>
        <v>CI01315-P-- CI04215-P</v>
      </c>
      <c r="B101" s="120" t="str">
        <f>'IDENTIFICACION DEL RIESGO'!B111</f>
        <v>GESTIÓN DE SERVICIOS DE SALUD (BARRANQUILLA)</v>
      </c>
      <c r="C101" s="121" t="str">
        <f>'IDENTIFICACION DEL RIESGO'!D111</f>
        <v>Desactualización en los Radicados de la Documentación </v>
      </c>
      <c r="D101" s="18">
        <v>3</v>
      </c>
      <c r="E101" s="18">
        <v>3</v>
      </c>
      <c r="F101" s="18" t="s">
        <v>17</v>
      </c>
      <c r="G101" s="18"/>
      <c r="H101" s="109" t="str">
        <f t="shared" si="1"/>
        <v>ZONA DE RIESGO ALTA</v>
      </c>
      <c r="I101" s="61" t="str">
        <f t="shared" si="2"/>
        <v>Reducir el Riesgo, Evitar, Compartir o Transferir el Riesgo</v>
      </c>
    </row>
    <row r="102" spans="1:9" s="17" customFormat="1" ht="60.75" customHeight="1" thickBot="1" thickTop="1">
      <c r="A102" s="120" t="str">
        <f>'IDENTIFICACION DEL RIESGO'!A112</f>
        <v>CI01415-P</v>
      </c>
      <c r="B102" s="120" t="str">
        <f>'IDENTIFICACION DEL RIESGO'!B112</f>
        <v>GESTIÓN DE SERVICIOS DE SALUD (CARTAGENA)</v>
      </c>
      <c r="C102" s="121" t="str">
        <f>'IDENTIFICACION DEL RIESGO'!D112</f>
        <v>No consolidación de la la información y manejo diferente de criterios en la cadena Red Frio  en cada Ciudad de las distintas Divisiones. </v>
      </c>
      <c r="D102" s="18">
        <v>3</v>
      </c>
      <c r="E102" s="18">
        <v>3</v>
      </c>
      <c r="F102" s="18" t="s">
        <v>17</v>
      </c>
      <c r="G102" s="18"/>
      <c r="H102" s="109" t="str">
        <f t="shared" si="1"/>
        <v>ZONA DE RIESGO ALTA</v>
      </c>
      <c r="I102" s="61" t="str">
        <f t="shared" si="2"/>
        <v>Reducir el Riesgo, Evitar, Compartir o Transferir el Riesgo</v>
      </c>
    </row>
    <row r="103" spans="1:9" s="319" customFormat="1" ht="88.5" customHeight="1" thickBot="1" thickTop="1">
      <c r="A103" s="321" t="str">
        <f>'IDENTIFICACION DEL RIESGO'!A113</f>
        <v>CI03615-P</v>
      </c>
      <c r="B103" s="321" t="str">
        <f>'IDENTIFICACION DEL RIESGO'!B113</f>
        <v>GESTIÓN DE SERVICIOS DE SALUD </v>
      </c>
      <c r="C103" s="321" t="str">
        <f>'IDENTIFICACION DEL RIESGO'!D113</f>
        <v>QUE LAS DIVISIONES NO CUMPLAN CON LAS TAREAS ASIGNADAS  </v>
      </c>
      <c r="D103" s="18">
        <v>1</v>
      </c>
      <c r="E103" s="18">
        <v>1</v>
      </c>
      <c r="F103" s="18" t="s">
        <v>15</v>
      </c>
      <c r="G103" s="18"/>
      <c r="H103" s="315" t="str">
        <f t="shared" si="1"/>
        <v>ZONA DE RIESGO BAJA</v>
      </c>
      <c r="I103" s="61" t="str">
        <f t="shared" si="2"/>
        <v>Asumir el Riesgo</v>
      </c>
    </row>
    <row r="104" spans="1:9" s="319" customFormat="1" ht="88.5" customHeight="1" thickBot="1" thickTop="1">
      <c r="A104" s="321" t="str">
        <f>'IDENTIFICACION DEL RIESGO'!A114</f>
        <v>CA01016-P--CA01116-P</v>
      </c>
      <c r="B104" s="321" t="str">
        <f>'IDENTIFICACION DEL RIESGO'!B114</f>
        <v>GESTIÓN DE SERVICIOS DE SALUD </v>
      </c>
      <c r="C104" s="321" t="str">
        <f>'IDENTIFICACION DEL RIESGO'!D114</f>
        <v>INCUMPLIMIENTO EN LOS PLANES INSTUITUCIONALES RELACIONADOS CON LAS ACCIONES PREVENTIVAS </v>
      </c>
      <c r="D104" s="18">
        <v>3</v>
      </c>
      <c r="E104" s="18">
        <v>3</v>
      </c>
      <c r="F104" s="18" t="s">
        <v>17</v>
      </c>
      <c r="G104" s="18"/>
      <c r="H104" s="315" t="str">
        <f t="shared" si="1"/>
        <v>ZONA DE RIESGO ALTA</v>
      </c>
      <c r="I104" s="61" t="str">
        <f t="shared" si="2"/>
        <v>Reducir el Riesgo, Evitar, Compartir o Transferir el Riesgo</v>
      </c>
    </row>
    <row r="105" spans="1:9" s="628" customFormat="1" ht="88.5" customHeight="1" thickBot="1" thickTop="1">
      <c r="A105" s="629" t="str">
        <f>'IDENTIFICACION DEL RIESGO'!A115</f>
        <v>CI00316-P</v>
      </c>
      <c r="B105" s="629" t="str">
        <f>'IDENTIFICACION DEL RIESGO'!B115</f>
        <v>GESTIÓN DE SERVICIOS DE SALUD </v>
      </c>
      <c r="C105" s="629" t="str">
        <f>'IDENTIFICACION DEL RIESGO'!D115</f>
        <v>QUE NO SE DE CUMPLIMIENTO  A LA LEY 594 DE 2000 LEY GENERAL DE ARCHIVOS</v>
      </c>
      <c r="D105" s="630">
        <v>3</v>
      </c>
      <c r="E105" s="630">
        <v>3</v>
      </c>
      <c r="F105" s="630" t="s">
        <v>17</v>
      </c>
      <c r="G105" s="630"/>
      <c r="H105" s="631" t="str">
        <f t="shared" si="1"/>
        <v>ZONA DE RIESGO ALTA</v>
      </c>
      <c r="I105" s="61" t="str">
        <f t="shared" si="2"/>
        <v>Reducir el Riesgo, Evitar, Compartir o Transferir el Riesgo</v>
      </c>
    </row>
    <row r="106" spans="1:9" s="628" customFormat="1" ht="88.5" customHeight="1" thickBot="1" thickTop="1">
      <c r="A106" s="629" t="str">
        <f>'IDENTIFICACION DEL RIESGO'!A116</f>
        <v>CI00416-P</v>
      </c>
      <c r="B106" s="629" t="str">
        <f>'IDENTIFICACION DEL RIESGO'!B116</f>
        <v>GESTIÓN DE SERVICIOS DE SALUD </v>
      </c>
      <c r="C106" s="629" t="str">
        <f>'IDENTIFICACION DEL RIESGO'!D116</f>
        <v>QUE NO SE DE CUMPLIMIENTO  A LA LEY 594 DE 2000 LEY GENERAL DE ARCHIVOS</v>
      </c>
      <c r="D106" s="630">
        <v>3</v>
      </c>
      <c r="E106" s="630">
        <v>3</v>
      </c>
      <c r="F106" s="630" t="s">
        <v>17</v>
      </c>
      <c r="G106" s="630"/>
      <c r="H106" s="631" t="str">
        <f t="shared" si="1"/>
        <v>ZONA DE RIESGO ALTA</v>
      </c>
      <c r="I106" s="61" t="str">
        <f t="shared" si="2"/>
        <v>Reducir el Riesgo, Evitar, Compartir o Transferir el Riesgo</v>
      </c>
    </row>
    <row r="107" spans="1:9" ht="60.75" customHeight="1" thickBot="1" thickTop="1">
      <c r="A107" s="47" t="str">
        <f>'IDENTIFICACION DEL RIESGO'!A117</f>
        <v>N/A</v>
      </c>
      <c r="B107" s="24" t="str">
        <f>'IDENTIFICACION DEL RIESGO'!B117</f>
        <v>GESTION DE COBRO</v>
      </c>
      <c r="C107" s="9" t="str">
        <f>'IDENTIFICACION DEL RIESGO'!D117</f>
        <v>NO REALIZAR EL COBRO PERSUASIVO A DEUDORES MOROSOS DE ARRENDAMIENTO</v>
      </c>
      <c r="D107" s="18">
        <v>3</v>
      </c>
      <c r="E107" s="18">
        <v>1</v>
      </c>
      <c r="F107" s="18" t="s">
        <v>15</v>
      </c>
      <c r="G107" s="18" t="s">
        <v>147</v>
      </c>
      <c r="H107" s="57" t="str">
        <f t="shared" si="1"/>
        <v>ZONA DE RIESGO BAJA</v>
      </c>
      <c r="I107" s="61" t="str">
        <f t="shared" si="2"/>
        <v>Asumir el Riesgo</v>
      </c>
    </row>
    <row r="108" spans="1:9" ht="60.75" customHeight="1" thickBot="1" thickTop="1">
      <c r="A108" s="47" t="str">
        <f>'IDENTIFICACION DEL RIESGO'!A118</f>
        <v>CI03214-P
CA06714-P</v>
      </c>
      <c r="B108" s="24" t="str">
        <f>'IDENTIFICACION DEL RIESGO'!B118</f>
        <v>GESTION DE COBRO</v>
      </c>
      <c r="C108" s="9" t="str">
        <f>'IDENTIFICACION DEL RIESGO'!D118</f>
        <v>POSIBLE DESACTUALIZACION DE LOS PROCEDIMIENTOS DEL PROCESO</v>
      </c>
      <c r="D108" s="18">
        <v>3</v>
      </c>
      <c r="E108" s="18">
        <v>1</v>
      </c>
      <c r="F108" s="18" t="s">
        <v>15</v>
      </c>
      <c r="G108" s="18" t="s">
        <v>147</v>
      </c>
      <c r="H108" s="57" t="str">
        <f t="shared" si="1"/>
        <v>ZONA DE RIESGO BAJA</v>
      </c>
      <c r="I108" s="61" t="str">
        <f t="shared" si="2"/>
        <v>Asumir el Riesgo</v>
      </c>
    </row>
    <row r="109" spans="1:9" ht="60.75" customHeight="1" thickBot="1" thickTop="1">
      <c r="A109" s="47" t="str">
        <f>'IDENTIFICACION DEL RIESGO'!A119</f>
        <v>CA06814-P</v>
      </c>
      <c r="B109" s="24" t="str">
        <f>'IDENTIFICACION DEL RIESGO'!B119</f>
        <v>GESTION DE COBRO</v>
      </c>
      <c r="C109" s="9" t="str">
        <f>'IDENTIFICACION DEL RIESGO'!D119</f>
        <v>POSIBLE PERDIDA DE LA INFORMACIÓN POR NO CONTAR CON EXPEDIENTES FÍSCOS.</v>
      </c>
      <c r="D109" s="18">
        <v>3</v>
      </c>
      <c r="E109" s="18">
        <v>1</v>
      </c>
      <c r="F109" s="18" t="s">
        <v>15</v>
      </c>
      <c r="G109" s="18" t="s">
        <v>147</v>
      </c>
      <c r="H109" s="57" t="str">
        <f t="shared" si="1"/>
        <v>ZONA DE RIESGO BAJA</v>
      </c>
      <c r="I109" s="61" t="str">
        <f t="shared" si="2"/>
        <v>Asumir el Riesgo</v>
      </c>
    </row>
    <row r="110" spans="1:9" s="17" customFormat="1" ht="60.75" customHeight="1" thickBot="1" thickTop="1">
      <c r="A110" s="174" t="str">
        <f>'IDENTIFICACION DEL RIESGO'!A120</f>
        <v>CI02515-P
CI02415-P</v>
      </c>
      <c r="B110" s="174" t="str">
        <f>'IDENTIFICACION DEL RIESGO'!B120</f>
        <v>GESTION DE COBRO</v>
      </c>
      <c r="C110" s="175" t="str">
        <f>'IDENTIFICACION DEL RIESGO'!D120</f>
        <v>QUE NO SE CONSERVEN ADECUADAMENTE CONFORME A LA NORMA LA TRD DEL PROCESO. </v>
      </c>
      <c r="D110" s="18">
        <v>3</v>
      </c>
      <c r="E110" s="18">
        <v>2</v>
      </c>
      <c r="F110" s="18" t="s">
        <v>16</v>
      </c>
      <c r="G110" s="18"/>
      <c r="H110" s="109" t="str">
        <f t="shared" si="1"/>
        <v>ZONA DE RIESGO MODERADA</v>
      </c>
      <c r="I110" s="61" t="str">
        <f t="shared" si="2"/>
        <v>Asumir el Riesgo, Reducir el Riesgo</v>
      </c>
    </row>
    <row r="111" spans="1:9" s="228" customFormat="1" ht="60.75" customHeight="1" thickBot="1" thickTop="1">
      <c r="A111" s="294" t="str">
        <f>'IDENTIFICACION DEL RIESGO'!A121</f>
        <v>CI03715-P</v>
      </c>
      <c r="B111" s="294" t="str">
        <f>'IDENTIFICACION DEL RIESGO'!B121</f>
        <v>GESTION DE COBRO</v>
      </c>
      <c r="C111" s="295" t="str">
        <f>'IDENTIFICACION DEL RIESGO'!D121</f>
        <v>QUE NO SE ENVIEN LOS COBROS A DEUDORES MOROSOS  DEL SGSSS EN TIEMPO REAL </v>
      </c>
      <c r="D111" s="18">
        <v>3</v>
      </c>
      <c r="E111" s="18">
        <v>2</v>
      </c>
      <c r="F111" s="18" t="s">
        <v>809</v>
      </c>
      <c r="G111" s="18"/>
      <c r="H111" s="109" t="str">
        <f t="shared" si="1"/>
        <v>ZONA DE RIESGO MODERADA</v>
      </c>
      <c r="I111" s="61" t="str">
        <f t="shared" si="2"/>
        <v>Asumir el Riesgo, Reducir el Riesgo</v>
      </c>
    </row>
    <row r="112" spans="1:9" s="319" customFormat="1" ht="60.75" customHeight="1" thickBot="1" thickTop="1">
      <c r="A112" s="321" t="str">
        <f>'IDENTIFICACION DEL RIESGO'!A122</f>
        <v>CA00916-P</v>
      </c>
      <c r="B112" s="321" t="str">
        <f>'IDENTIFICACION DEL RIESGO'!B122</f>
        <v>GESTION DE COBRO</v>
      </c>
      <c r="C112" s="305" t="str">
        <f>'IDENTIFICACION DEL RIESGO'!D122</f>
        <v>QUE NO SE INCLUYAN LOS DEUDORES MOROSOS DEL FPS QUE CUMPLAN REQUISITOS DE LA LEY 904/2005 PARA SER REPORTADOS AL BDME </v>
      </c>
      <c r="D112" s="18">
        <v>3</v>
      </c>
      <c r="E112" s="18">
        <v>3</v>
      </c>
      <c r="F112" s="18" t="s">
        <v>17</v>
      </c>
      <c r="G112" s="18"/>
      <c r="H112" s="315" t="str">
        <f t="shared" si="1"/>
        <v>ZONA DE RIESGO ALTA</v>
      </c>
      <c r="I112" s="61" t="str">
        <f t="shared" si="2"/>
        <v>Reducir el Riesgo, Evitar, Compartir o Transferir el Riesgo</v>
      </c>
    </row>
    <row r="113" spans="1:9" ht="60.75" customHeight="1" thickBot="1" thickTop="1">
      <c r="A113" s="47" t="str">
        <f>'IDENTIFICACION DEL RIESGO'!A123</f>
        <v>CA08014-P</v>
      </c>
      <c r="B113" s="24" t="str">
        <f>'IDENTIFICACION DEL RIESGO'!B123</f>
        <v>GESTION DE RECURSOS FINANCIEROS</v>
      </c>
      <c r="C113" s="9" t="str">
        <f>'IDENTIFICACION DEL RIESGO'!D123</f>
        <v>POSIBLE INCUMPLIMEINTO EN LOS PROCEDIMIENTOS DEL SISTEMA INTEGRADO DE GESTION</v>
      </c>
      <c r="D113" s="18">
        <v>3</v>
      </c>
      <c r="E113" s="18">
        <v>2</v>
      </c>
      <c r="F113" s="18" t="s">
        <v>16</v>
      </c>
      <c r="G113" s="18" t="s">
        <v>148</v>
      </c>
      <c r="H113" s="57" t="str">
        <f t="shared" si="1"/>
        <v>ZONA DE RIESGO MODERADA</v>
      </c>
      <c r="I113" s="61" t="str">
        <f t="shared" si="2"/>
        <v>Asumir el Riesgo, Reducir el Riesgo</v>
      </c>
    </row>
    <row r="114" spans="1:9" ht="60.75" customHeight="1" thickBot="1" thickTop="1">
      <c r="A114" s="47" t="str">
        <f>'IDENTIFICACION DEL RIESGO'!A124</f>
        <v>CA08114-P
CA05213-P
CA02315-P</v>
      </c>
      <c r="B114" s="24" t="str">
        <f>'IDENTIFICACION DEL RIESGO'!B124</f>
        <v>GESTION DE RECURSOS FINANCIEROS CONTABILIDAD </v>
      </c>
      <c r="C114" s="9" t="str">
        <f>'IDENTIFICACION DEL RIESGO'!D124</f>
        <v>QUE SE INCUMPLA EL OBJETIVO PARA LA CUAL FUE CREADO EL PROCESO. </v>
      </c>
      <c r="D114" s="18">
        <v>4</v>
      </c>
      <c r="E114" s="18">
        <v>1</v>
      </c>
      <c r="F114" s="18" t="s">
        <v>16</v>
      </c>
      <c r="G114" s="18" t="s">
        <v>147</v>
      </c>
      <c r="H114" s="57" t="str">
        <f t="shared" si="1"/>
        <v>ZONA DE RIESGO MODERADA</v>
      </c>
      <c r="I114" s="61" t="str">
        <f t="shared" si="2"/>
        <v>Asumir el Riesgo, Reducir el Riesgo</v>
      </c>
    </row>
    <row r="115" spans="1:9" ht="60.75" customHeight="1" thickBot="1" thickTop="1">
      <c r="A115" s="47" t="str">
        <f>'IDENTIFICACION DEL RIESGO'!A125</f>
        <v>CA08214-P</v>
      </c>
      <c r="B115" s="24" t="str">
        <f>'IDENTIFICACION DEL RIESGO'!B125</f>
        <v>GESTION DE RECURSOS FINANCIEROS</v>
      </c>
      <c r="C115" s="9" t="str">
        <f>'IDENTIFICACION DEL RIESGO'!D125</f>
        <v>POSIBLES INCUMPLIMIENTO A LOS PLANES INSTITUCIONALES DE LA ENTIDAD</v>
      </c>
      <c r="D115" s="18">
        <v>4</v>
      </c>
      <c r="E115" s="18">
        <v>1</v>
      </c>
      <c r="F115" s="18" t="s">
        <v>16</v>
      </c>
      <c r="G115" s="18" t="s">
        <v>147</v>
      </c>
      <c r="H115" s="57" t="str">
        <f t="shared" si="1"/>
        <v>ZONA DE RIESGO MODERADA</v>
      </c>
      <c r="I115" s="61" t="str">
        <f t="shared" si="2"/>
        <v>Asumir el Riesgo, Reducir el Riesgo</v>
      </c>
    </row>
    <row r="116" spans="1:9" ht="60.75" customHeight="1" thickBot="1" thickTop="1">
      <c r="A116" s="47" t="str">
        <f>'IDENTIFICACION DEL RIESGO'!A126</f>
        <v>CA05313-P</v>
      </c>
      <c r="B116" s="24" t="str">
        <f>'IDENTIFICACION DEL RIESGO'!B126</f>
        <v>GESTION DE RECURSOS FINANCIEROS</v>
      </c>
      <c r="C116" s="9" t="str">
        <f>'IDENTIFICACION DEL RIESGO'!D126</f>
        <v>POSIBLE DESCONOCIMIENTO DEL SISTEMA INTEGRAL DE GESTION POR PARTE DE ALGUNOS FUNCIONARIOS DEL PROCESO.</v>
      </c>
      <c r="D116" s="18">
        <v>2</v>
      </c>
      <c r="E116" s="18">
        <v>3</v>
      </c>
      <c r="F116" s="18" t="s">
        <v>16</v>
      </c>
      <c r="G116" s="18" t="s">
        <v>148</v>
      </c>
      <c r="H116" s="57" t="str">
        <f t="shared" si="1"/>
        <v>ZONA DE RIESGO MODERADA</v>
      </c>
      <c r="I116" s="61" t="str">
        <f t="shared" si="2"/>
        <v>Asumir el Riesgo, Reducir el Riesgo</v>
      </c>
    </row>
    <row r="117" spans="1:9" ht="60.75" customHeight="1" thickBot="1" thickTop="1">
      <c r="A117" s="47" t="str">
        <f>'IDENTIFICACION DEL RIESGO'!A127</f>
        <v>CA05413-P</v>
      </c>
      <c r="B117" s="24" t="str">
        <f>'IDENTIFICACION DEL RIESGO'!B127</f>
        <v>GESTION DE RECURSOS FINANCIEROS</v>
      </c>
      <c r="C117" s="9" t="str">
        <f>'IDENTIFICACION DEL RIESGO'!D127</f>
        <v>QUE LA DOCUMENTACION DEL PROCESO NO SE RECUPERE CON OPORTUNIDAD</v>
      </c>
      <c r="D117" s="18">
        <v>3</v>
      </c>
      <c r="E117" s="18">
        <v>2</v>
      </c>
      <c r="F117" s="18" t="s">
        <v>16</v>
      </c>
      <c r="G117" s="18" t="s">
        <v>148</v>
      </c>
      <c r="H117" s="57" t="str">
        <f t="shared" si="1"/>
        <v>ZONA DE RIESGO MODERADA</v>
      </c>
      <c r="I117" s="61" t="str">
        <f t="shared" si="2"/>
        <v>Asumir el Riesgo, Reducir el Riesgo</v>
      </c>
    </row>
    <row r="118" spans="1:9" ht="60.75" customHeight="1" thickBot="1" thickTop="1">
      <c r="A118" s="47" t="str">
        <f>'IDENTIFICACION DEL RIESGO'!A128</f>
        <v>CI02214-P</v>
      </c>
      <c r="B118" s="24" t="str">
        <f>'IDENTIFICACION DEL RIESGO'!B128</f>
        <v>GESTION DE RECURSOS FINANCIEROS</v>
      </c>
      <c r="C118" s="9" t="str">
        <f>'IDENTIFICACION DEL RIESGO'!D128</f>
        <v>INADECUADA MEDICION DE INDICADORES</v>
      </c>
      <c r="D118" s="18">
        <v>3</v>
      </c>
      <c r="E118" s="18">
        <v>2</v>
      </c>
      <c r="F118" s="18" t="s">
        <v>16</v>
      </c>
      <c r="G118" s="18" t="s">
        <v>148</v>
      </c>
      <c r="H118" s="57" t="str">
        <f t="shared" si="1"/>
        <v>ZONA DE RIESGO MODERADA</v>
      </c>
      <c r="I118" s="61" t="str">
        <f t="shared" si="2"/>
        <v>Asumir el Riesgo, Reducir el Riesgo</v>
      </c>
    </row>
    <row r="119" spans="1:9" ht="60.75" customHeight="1" thickBot="1" thickTop="1">
      <c r="A119" s="47" t="str">
        <f>'IDENTIFICACION DEL RIESGO'!A129</f>
        <v>CA05113-P
CI02714-P</v>
      </c>
      <c r="B119" s="24" t="str">
        <f>'IDENTIFICACION DEL RIESGO'!B129</f>
        <v>GESTION DE RECURSOS FINANCIEROS-PRESUPESTO</v>
      </c>
      <c r="C119" s="9" t="str">
        <f>'IDENTIFICACION DEL RIESGO'!D129</f>
        <v>INADECUADA EJECUCIÓN DE LAS ACTIVIDADES DEL PROCESO CONFORME A LA NORMATIVIDAD APLICABLE.</v>
      </c>
      <c r="D119" s="18">
        <v>3</v>
      </c>
      <c r="E119" s="18">
        <v>3</v>
      </c>
      <c r="F119" s="18" t="s">
        <v>17</v>
      </c>
      <c r="G119" s="18" t="s">
        <v>147</v>
      </c>
      <c r="H119" s="57" t="str">
        <f t="shared" si="1"/>
        <v>ZONA DE RIESGO ALTA</v>
      </c>
      <c r="I119" s="61" t="str">
        <f t="shared" si="2"/>
        <v>Reducir el Riesgo, Evitar, Compartir o Transferir el Riesgo</v>
      </c>
    </row>
    <row r="120" spans="1:9" s="17" customFormat="1" ht="60.75" customHeight="1" thickBot="1" thickTop="1">
      <c r="A120" s="47" t="str">
        <f>'IDENTIFICACION DEL RIESGO'!A130</f>
        <v>CA02215-P</v>
      </c>
      <c r="B120" s="47" t="str">
        <f>'IDENTIFICACION DEL RIESGO'!B130</f>
        <v>GESTION DE RECURSOS FINANCIEROS</v>
      </c>
      <c r="C120" s="48" t="str">
        <f>'IDENTIFICACION DEL RIESGO'!D130</f>
        <v>POSIBLE MEDICION INADECUADA DEL INDICADOR ESTRATEGICO  DEL PROCESO GESTION FINANCIERA </v>
      </c>
      <c r="D120" s="18">
        <v>3</v>
      </c>
      <c r="E120" s="18">
        <v>2</v>
      </c>
      <c r="F120" s="18" t="s">
        <v>16</v>
      </c>
      <c r="G120" s="18" t="s">
        <v>148</v>
      </c>
      <c r="H120" s="57" t="str">
        <f aca="true" t="shared" si="4" ref="H120:H161">IF(F120="B",$J$1,IF(F120="M",$K$1,IF(F120="A",$L$1,IF(F120="E",$M$1,"0"))))</f>
        <v>ZONA DE RIESGO MODERADA</v>
      </c>
      <c r="I120" s="61" t="str">
        <f t="shared" si="2"/>
        <v>Asumir el Riesgo, Reducir el Riesgo</v>
      </c>
    </row>
    <row r="121" spans="1:9" s="17" customFormat="1" ht="60.75" customHeight="1" thickBot="1" thickTop="1">
      <c r="A121" s="47" t="str">
        <f>'IDENTIFICACION DEL RIESGO'!A131</f>
        <v>CA02315-P
CA03315-P</v>
      </c>
      <c r="B121" s="47" t="str">
        <f>'IDENTIFICACION DEL RIESGO'!B131</f>
        <v>GESTION DE RECURSOS FINANCIEROS</v>
      </c>
      <c r="C121" s="48" t="str">
        <f>'IDENTIFICACION DEL RIESGO'!D131</f>
        <v>POSIBLE INTERACCION INADECUADA DEL PROCESO FINANCIERO FRENTE A LOS DEMAS PROCESOS DEL SIG</v>
      </c>
      <c r="D121" s="18">
        <v>3</v>
      </c>
      <c r="E121" s="18">
        <v>2</v>
      </c>
      <c r="F121" s="18" t="s">
        <v>16</v>
      </c>
      <c r="G121" s="18" t="s">
        <v>148</v>
      </c>
      <c r="H121" s="57" t="str">
        <f t="shared" si="4"/>
        <v>ZONA DE RIESGO MODERADA</v>
      </c>
      <c r="I121" s="61" t="str">
        <f t="shared" si="2"/>
        <v>Asumir el Riesgo, Reducir el Riesgo</v>
      </c>
    </row>
    <row r="122" spans="1:9" s="17" customFormat="1" ht="60.75" customHeight="1" thickBot="1" thickTop="1">
      <c r="A122" s="47" t="str">
        <f>'IDENTIFICACION DEL RIESGO'!A132</f>
        <v>CA02415-P</v>
      </c>
      <c r="B122" s="47" t="str">
        <f>'IDENTIFICACION DEL RIESGO'!B132</f>
        <v>GESTION DE RECURSOS FINANCIEROS</v>
      </c>
      <c r="C122" s="48" t="str">
        <f>'IDENTIFICACION DEL RIESGO'!D132</f>
        <v>POSIBLE NO RAZONABILIDAD DE LOS SALDOS EN LOS ESTADOS FINANCIEROS </v>
      </c>
      <c r="D122" s="18">
        <v>3</v>
      </c>
      <c r="E122" s="18">
        <v>2</v>
      </c>
      <c r="F122" s="18" t="s">
        <v>16</v>
      </c>
      <c r="G122" s="18" t="s">
        <v>148</v>
      </c>
      <c r="H122" s="57" t="str">
        <f t="shared" si="4"/>
        <v>ZONA DE RIESGO MODERADA</v>
      </c>
      <c r="I122" s="61" t="str">
        <f t="shared" si="2"/>
        <v>Asumir el Riesgo, Reducir el Riesgo</v>
      </c>
    </row>
    <row r="123" spans="1:9" s="17" customFormat="1" ht="60.75" customHeight="1" thickBot="1" thickTop="1">
      <c r="A123" s="47" t="str">
        <f>'IDENTIFICACION DEL RIESGO'!A133</f>
        <v>CA02515-P
CA02615-P</v>
      </c>
      <c r="B123" s="47" t="str">
        <f>'IDENTIFICACION DEL RIESGO'!B133</f>
        <v>GESTION DE RECURSOS FINANCIEROS</v>
      </c>
      <c r="C123" s="48" t="str">
        <f>'IDENTIFICACION DEL RIESGO'!D133</f>
        <v>POSIBLE INCUMPLIMIENTO A LAS ACTIVIDADES ESTABLECIDAS EN LOS PLANES INSTITUCIONALES </v>
      </c>
      <c r="D123" s="18">
        <v>3</v>
      </c>
      <c r="E123" s="18">
        <v>2</v>
      </c>
      <c r="F123" s="18" t="s">
        <v>16</v>
      </c>
      <c r="G123" s="18" t="s">
        <v>148</v>
      </c>
      <c r="H123" s="57" t="str">
        <f t="shared" si="4"/>
        <v>ZONA DE RIESGO MODERADA</v>
      </c>
      <c r="I123" s="61" t="str">
        <f t="shared" si="2"/>
        <v>Asumir el Riesgo, Reducir el Riesgo</v>
      </c>
    </row>
    <row r="124" spans="1:9" s="17" customFormat="1" ht="60.75" customHeight="1" thickBot="1" thickTop="1">
      <c r="A124" s="83" t="str">
        <f>'IDENTIFICACION DEL RIESGO'!A134</f>
        <v>CI00115-P</v>
      </c>
      <c r="B124" s="83" t="str">
        <f>'IDENTIFICACION DEL RIESGO'!B134</f>
        <v>GESTION DE RECURSOS FINANCIEROS (PRESUPUESTO) </v>
      </c>
      <c r="C124" s="84" t="str">
        <f>'IDENTIFICACION DEL RIESGO'!D134</f>
        <v>INCUMPLIMIENTO A LO ESTABLECIDO EN LOS PROCEDIMIENTOS </v>
      </c>
      <c r="D124" s="18">
        <v>3</v>
      </c>
      <c r="E124" s="18">
        <v>3</v>
      </c>
      <c r="F124" s="18" t="s">
        <v>17</v>
      </c>
      <c r="G124" s="18"/>
      <c r="H124" s="57" t="str">
        <f t="shared" si="4"/>
        <v>ZONA DE RIESGO ALTA</v>
      </c>
      <c r="I124" s="61" t="str">
        <f t="shared" si="2"/>
        <v>Reducir el Riesgo, Evitar, Compartir o Transferir el Riesgo</v>
      </c>
    </row>
    <row r="125" spans="1:9" ht="60.75" customHeight="1" thickBot="1" thickTop="1">
      <c r="A125" s="47" t="str">
        <f>'IDENTIFICACION DEL RIESGO'!A135</f>
        <v>N/A</v>
      </c>
      <c r="B125" s="24" t="str">
        <f>'IDENTIFICACION DEL RIESGO'!B135</f>
        <v>GESTION DE SERVCIIOS ADMINISTRATIVOS</v>
      </c>
      <c r="C125" s="9" t="str">
        <f>'IDENTIFICACION DEL RIESGO'!D135</f>
        <v>POSIBLE DESACTUALIZACION DE LAS CUENTAS PERSONALES</v>
      </c>
      <c r="D125" s="18">
        <v>3</v>
      </c>
      <c r="E125" s="18">
        <v>1</v>
      </c>
      <c r="F125" s="18" t="s">
        <v>15</v>
      </c>
      <c r="G125" s="18" t="s">
        <v>148</v>
      </c>
      <c r="H125" s="57" t="str">
        <f t="shared" si="4"/>
        <v>ZONA DE RIESGO BAJA</v>
      </c>
      <c r="I125" s="61" t="str">
        <f t="shared" si="2"/>
        <v>Asumir el Riesgo</v>
      </c>
    </row>
    <row r="126" spans="1:9" ht="60.75" customHeight="1" thickBot="1" thickTop="1">
      <c r="A126" s="47" t="str">
        <f>'IDENTIFICACION DEL RIESGO'!A136</f>
        <v>N/A</v>
      </c>
      <c r="B126" s="24" t="str">
        <f>'IDENTIFICACION DEL RIESGO'!B136</f>
        <v>GESTION DE SERVICIOS ADMINISTRATIVOS</v>
      </c>
      <c r="C126" s="9" t="str">
        <f>'IDENTIFICACION DEL RIESGO'!D136</f>
        <v>POSIBLE DESORGANIZACION DEL ALMACEN</v>
      </c>
      <c r="D126" s="18">
        <v>3</v>
      </c>
      <c r="E126" s="18">
        <v>1</v>
      </c>
      <c r="F126" s="18" t="s">
        <v>15</v>
      </c>
      <c r="G126" s="18" t="s">
        <v>148</v>
      </c>
      <c r="H126" s="57" t="str">
        <f t="shared" si="4"/>
        <v>ZONA DE RIESGO BAJA</v>
      </c>
      <c r="I126" s="61" t="str">
        <f t="shared" si="2"/>
        <v>Asumir el Riesgo</v>
      </c>
    </row>
    <row r="127" spans="1:9" ht="60.75" customHeight="1" thickBot="1" thickTop="1">
      <c r="A127" s="47" t="str">
        <f>'IDENTIFICACION DEL RIESGO'!A137</f>
        <v>CI03513-P
CA04414-P</v>
      </c>
      <c r="B127" s="24" t="str">
        <f>'IDENTIFICACION DEL RIESGO'!B137</f>
        <v>GESTION DE SERVICIOS ADMINISTRATIVOS</v>
      </c>
      <c r="C127" s="9" t="str">
        <f>'IDENTIFICACION DEL RIESGO'!D137</f>
        <v>SUSPENSIÓN DE LOS SERVICIOS PUBLICOS A LA ENTIDAD</v>
      </c>
      <c r="D127" s="18">
        <v>3</v>
      </c>
      <c r="E127" s="18">
        <v>1</v>
      </c>
      <c r="F127" s="18" t="s">
        <v>15</v>
      </c>
      <c r="G127" s="18" t="s">
        <v>148</v>
      </c>
      <c r="H127" s="57" t="str">
        <f t="shared" si="4"/>
        <v>ZONA DE RIESGO BAJA</v>
      </c>
      <c r="I127" s="61" t="str">
        <f t="shared" si="2"/>
        <v>Asumir el Riesgo</v>
      </c>
    </row>
    <row r="128" spans="1:9" s="76" customFormat="1" ht="60.75" customHeight="1" hidden="1" thickBot="1" thickTop="1">
      <c r="A128" s="71" t="str">
        <f>'IDENTIFICACION DEL RIESGO'!A138</f>
        <v>CA04214-P</v>
      </c>
      <c r="B128" s="71" t="str">
        <f>'IDENTIFICACION DEL RIESGO'!B138</f>
        <v>GESTION DE SERVICIOS ADMINISTRATIVOS</v>
      </c>
      <c r="C128" s="72" t="str">
        <f>'IDENTIFICACION DEL RIESGO'!D138</f>
        <v>POSIBLES INCUMPLIMIENTOS A LA NORMA NTCGP 1000:2009 Y AL MECI</v>
      </c>
      <c r="D128" s="91">
        <v>4</v>
      </c>
      <c r="E128" s="91">
        <v>3</v>
      </c>
      <c r="F128" s="91" t="s">
        <v>17</v>
      </c>
      <c r="G128" s="91" t="s">
        <v>147</v>
      </c>
      <c r="H128" s="87" t="str">
        <f t="shared" si="4"/>
        <v>ZONA DE RIESGO ALTA</v>
      </c>
      <c r="I128" s="61" t="str">
        <f t="shared" si="2"/>
        <v>Reducir el Riesgo, Evitar, Compartir o Transferir el Riesgo</v>
      </c>
    </row>
    <row r="129" spans="1:9" ht="60.75" customHeight="1" thickBot="1" thickTop="1">
      <c r="A129" s="47" t="str">
        <f>'IDENTIFICACION DEL RIESGO'!A139</f>
        <v>CA04314-P</v>
      </c>
      <c r="B129" s="24" t="str">
        <f>'IDENTIFICACION DEL RIESGO'!B139</f>
        <v>GESTION DE SERVICIOS ADMINISTRATIVOS</v>
      </c>
      <c r="C129" s="9" t="str">
        <f>'IDENTIFICACION DEL RIESGO'!D139</f>
        <v>UTILIZACIÓN DE FORMATOS DEL PROCESO FUERA DE LA NORMA TECNICA DE CALIDAD.</v>
      </c>
      <c r="D129" s="18">
        <v>4</v>
      </c>
      <c r="E129" s="18">
        <v>3</v>
      </c>
      <c r="F129" s="18" t="s">
        <v>17</v>
      </c>
      <c r="G129" s="18" t="s">
        <v>147</v>
      </c>
      <c r="H129" s="57" t="str">
        <f t="shared" si="4"/>
        <v>ZONA DE RIESGO ALTA</v>
      </c>
      <c r="I129" s="61" t="str">
        <f t="shared" si="2"/>
        <v>Reducir el Riesgo, Evitar, Compartir o Transferir el Riesgo</v>
      </c>
    </row>
    <row r="130" spans="1:9" ht="60.75" customHeight="1" thickBot="1" thickTop="1">
      <c r="A130" s="47" t="str">
        <f>'IDENTIFICACION DEL RIESGO'!A140</f>
        <v>CI03614-P</v>
      </c>
      <c r="B130" s="24" t="str">
        <f>'IDENTIFICACION DEL RIESGO'!B140</f>
        <v>GESTION DE SERVICIOS ADMINISTRATIVOS</v>
      </c>
      <c r="C130" s="9" t="str">
        <f>'IDENTIFICACION DEL RIESGO'!D140</f>
        <v>POSIBLE INCUMPLIMIENTO A LA POLITICA DE CALIDAD </v>
      </c>
      <c r="D130" s="18">
        <v>4</v>
      </c>
      <c r="E130" s="18">
        <v>3</v>
      </c>
      <c r="F130" s="18" t="s">
        <v>17</v>
      </c>
      <c r="G130" s="18" t="s">
        <v>147</v>
      </c>
      <c r="H130" s="57" t="str">
        <f t="shared" si="4"/>
        <v>ZONA DE RIESGO ALTA</v>
      </c>
      <c r="I130" s="61" t="str">
        <f t="shared" si="2"/>
        <v>Reducir el Riesgo, Evitar, Compartir o Transferir el Riesgo</v>
      </c>
    </row>
    <row r="131" spans="1:9" s="17" customFormat="1" ht="60.75" customHeight="1" thickBot="1" thickTop="1">
      <c r="A131" s="47" t="str">
        <f>'IDENTIFICACION DEL RIESGO'!A141</f>
        <v>CA00115-P</v>
      </c>
      <c r="B131" s="47" t="str">
        <f>'IDENTIFICACION DEL RIESGO'!B141</f>
        <v>GESTION DE SERVICIOS ADMINISTRATIVOS</v>
      </c>
      <c r="C131" s="48" t="str">
        <f>'IDENTIFICACION DEL RIESGO'!D141</f>
        <v>QUE NO SE TOMEN LAS ACCIONES DE MEJORA EN EL CUMPLIMIENTO DEL OBJETIVO DEL PROCESO </v>
      </c>
      <c r="D131" s="18">
        <v>3</v>
      </c>
      <c r="E131" s="18">
        <v>3</v>
      </c>
      <c r="F131" s="18" t="s">
        <v>17</v>
      </c>
      <c r="G131" s="18" t="s">
        <v>148</v>
      </c>
      <c r="H131" s="57" t="str">
        <f t="shared" si="4"/>
        <v>ZONA DE RIESGO ALTA</v>
      </c>
      <c r="I131" s="61" t="str">
        <f t="shared" si="2"/>
        <v>Reducir el Riesgo, Evitar, Compartir o Transferir el Riesgo</v>
      </c>
    </row>
    <row r="132" spans="1:9" s="17" customFormat="1" ht="60.75" customHeight="1" thickBot="1" thickTop="1">
      <c r="A132" s="47" t="str">
        <f>'IDENTIFICACION DEL RIESGO'!A142</f>
        <v>CA00215-P</v>
      </c>
      <c r="B132" s="47" t="str">
        <f>'IDENTIFICACION DEL RIESGO'!B142</f>
        <v>GESTION DE SERVICIOS ADMINISTRATIVOS</v>
      </c>
      <c r="C132" s="48" t="str">
        <f>'IDENTIFICACION DEL RIESGO'!D142</f>
        <v>POSIBLE INCUMPLIMIENTO EN LAS ACTIVIDADES DEL PROCESO POR EL NO CUMPLIMIENTO DEL DILIGENCIAMIENTO DEL FORMATO APAJUOAJF011</v>
      </c>
      <c r="D132" s="18">
        <v>3</v>
      </c>
      <c r="E132" s="18">
        <v>3</v>
      </c>
      <c r="F132" s="18" t="s">
        <v>17</v>
      </c>
      <c r="G132" s="18" t="s">
        <v>148</v>
      </c>
      <c r="H132" s="57" t="str">
        <f t="shared" si="4"/>
        <v>ZONA DE RIESGO ALTA</v>
      </c>
      <c r="I132" s="61" t="str">
        <f t="shared" si="2"/>
        <v>Reducir el Riesgo, Evitar, Compartir o Transferir el Riesgo</v>
      </c>
    </row>
    <row r="133" spans="1:9" s="17" customFormat="1" ht="60.75" customHeight="1" thickBot="1" thickTop="1">
      <c r="A133" s="112" t="str">
        <f>'IDENTIFICACION DEL RIESGO'!A143</f>
        <v>CI01715-P
CI01615-P
</v>
      </c>
      <c r="B133" s="112" t="str">
        <f>'IDENTIFICACION DEL RIESGO'!B143</f>
        <v>GESTION DE SERVICIOS ADMINISTRATIVOS</v>
      </c>
      <c r="C133" s="113" t="str">
        <f>'IDENTIFICACION DEL RIESGO'!D143</f>
        <v>QUE LAS DIVISIONES NO ACCEDAN A LOS REQUERIMIENTOS URGENTES POR FALTA DE RUBROS. </v>
      </c>
      <c r="D133" s="18">
        <v>3</v>
      </c>
      <c r="E133" s="18">
        <v>3</v>
      </c>
      <c r="F133" s="18" t="s">
        <v>17</v>
      </c>
      <c r="G133" s="18" t="s">
        <v>594</v>
      </c>
      <c r="H133" s="57" t="str">
        <f t="shared" si="4"/>
        <v>ZONA DE RIESGO ALTA</v>
      </c>
      <c r="I133" s="61" t="str">
        <f t="shared" si="2"/>
        <v>Reducir el Riesgo, Evitar, Compartir o Transferir el Riesgo</v>
      </c>
    </row>
    <row r="134" spans="1:9" s="17" customFormat="1" ht="60.75" customHeight="1" thickBot="1" thickTop="1">
      <c r="A134" s="195" t="str">
        <f>'IDENTIFICACION DEL RIESGO'!A144</f>
        <v>CI02915-P</v>
      </c>
      <c r="B134" s="195" t="str">
        <f>'IDENTIFICACION DEL RIESGO'!B144</f>
        <v>GESTION DE SERVICIOS ADMINISTRATIVOS</v>
      </c>
      <c r="C134" s="196" t="str">
        <f>'IDENTIFICACION DEL RIESGO'!D144</f>
        <v>SUSPENSIÓN DE LOS SERVICIOS PUBLICOS A LA ENTIDAD</v>
      </c>
      <c r="D134" s="18">
        <v>3</v>
      </c>
      <c r="E134" s="18">
        <v>3</v>
      </c>
      <c r="F134" s="18" t="s">
        <v>17</v>
      </c>
      <c r="G134" s="18" t="s">
        <v>881</v>
      </c>
      <c r="H134" s="109" t="str">
        <f t="shared" si="4"/>
        <v>ZONA DE RIESGO ALTA</v>
      </c>
      <c r="I134" s="61" t="str">
        <f t="shared" si="2"/>
        <v>Reducir el Riesgo, Evitar, Compartir o Transferir el Riesgo</v>
      </c>
    </row>
    <row r="135" spans="1:9" s="319" customFormat="1" ht="61.5" customHeight="1" thickBot="1" thickTop="1">
      <c r="A135" s="321" t="str">
        <f>'IDENTIFICACION DEL RIESGO'!A145</f>
        <v>CI04015-P</v>
      </c>
      <c r="B135" s="321" t="str">
        <f>'IDENTIFICACION DEL RIESGO'!B145</f>
        <v>GESTION DE SERVICIOS ADMINISTRATIVOS (CALI)</v>
      </c>
      <c r="C135" s="305" t="str">
        <f>'IDENTIFICACION DEL RIESGO'!D145</f>
        <v>Demora en los tramites y peticiones de los clientes externos</v>
      </c>
      <c r="D135" s="18">
        <v>3</v>
      </c>
      <c r="E135" s="18">
        <v>3</v>
      </c>
      <c r="F135" s="18" t="s">
        <v>17</v>
      </c>
      <c r="G135" s="18" t="s">
        <v>1006</v>
      </c>
      <c r="H135" s="315" t="str">
        <f t="shared" si="4"/>
        <v>ZONA DE RIESGO ALTA</v>
      </c>
      <c r="I135" s="61" t="str">
        <f t="shared" si="2"/>
        <v>Reducir el Riesgo, Evitar, Compartir o Transferir el Riesgo</v>
      </c>
    </row>
    <row r="136" spans="1:9" s="319" customFormat="1" ht="61.5" customHeight="1" thickBot="1" thickTop="1">
      <c r="A136" s="321" t="str">
        <f>'IDENTIFICACION DEL RIESGO'!A146</f>
        <v>CI03815-P</v>
      </c>
      <c r="B136" s="321" t="str">
        <f>'IDENTIFICACION DEL RIESGO'!B146</f>
        <v>GESTION DE SERVICIOS ADMINISTRATIVOS (TUMACO)</v>
      </c>
      <c r="C136" s="305" t="str">
        <f>'IDENTIFICACION DEL RIESGO'!D146</f>
        <v>PERDIDA DE INFORMACIÓN  VIRTUAL EN LO RELACIONADO CON LA OFICINA DE LA CIUDAD DE TUMACO </v>
      </c>
      <c r="D136" s="18">
        <v>3</v>
      </c>
      <c r="E136" s="18">
        <v>2</v>
      </c>
      <c r="F136" s="18" t="s">
        <v>16</v>
      </c>
      <c r="G136" s="18" t="s">
        <v>881</v>
      </c>
      <c r="H136" s="315" t="str">
        <f t="shared" si="4"/>
        <v>ZONA DE RIESGO MODERADA</v>
      </c>
      <c r="I136" s="61" t="str">
        <f t="shared" si="2"/>
        <v>Asumir el Riesgo, Reducir el Riesgo</v>
      </c>
    </row>
    <row r="137" spans="1:9" s="319" customFormat="1" ht="61.5" customHeight="1" thickBot="1" thickTop="1">
      <c r="A137" s="321" t="str">
        <f>'IDENTIFICACION DEL RIESGO'!A147</f>
        <v>CI03915-P</v>
      </c>
      <c r="B137" s="321" t="str">
        <f>'IDENTIFICACION DEL RIESGO'!B147</f>
        <v>GESTION DE SERVICIOS ADMINISTRATIVOS (BUENAVENTURA) </v>
      </c>
      <c r="C137" s="305" t="str">
        <f>'IDENTIFICACION DEL RIESGO'!D147</f>
        <v>PERDIDA DE INFORMACION, MANO DE OBRA, DAÑOS EN LOS EQUIPOS ELECTRICOS EN LA OFICINA DE BUENAVENTURA</v>
      </c>
      <c r="D137" s="18">
        <v>3</v>
      </c>
      <c r="E137" s="18">
        <v>2</v>
      </c>
      <c r="F137" s="18" t="s">
        <v>16</v>
      </c>
      <c r="G137" s="18" t="s">
        <v>881</v>
      </c>
      <c r="H137" s="315" t="str">
        <f t="shared" si="4"/>
        <v>ZONA DE RIESGO MODERADA</v>
      </c>
      <c r="I137" s="61" t="str">
        <f aca="true" t="shared" si="5" ref="I137:I161">IF(F137="B",$J$2,IF(F137="M",$K$2,IF(F137="A",$L$2,IF(F137="E",$M$2,"0"))))</f>
        <v>Asumir el Riesgo, Reducir el Riesgo</v>
      </c>
    </row>
    <row r="138" spans="1:9" s="319" customFormat="1" ht="60.75" customHeight="1" thickBot="1" thickTop="1">
      <c r="A138" s="321" t="str">
        <f>'IDENTIFICACION DEL RIESGO'!A148</f>
        <v>CI00216-P</v>
      </c>
      <c r="B138" s="321" t="str">
        <f>'IDENTIFICACION DEL RIESGO'!B148</f>
        <v>GESTION DE SERVICIOS ADMINISTRATIVOS</v>
      </c>
      <c r="C138" s="305" t="str">
        <f>'IDENTIFICACION DEL RIESGO'!D148</f>
        <v>POSIBLES FALTANTES DE RECURSOS POR NO LEGALIZACIÓN EN TERMINOS DE OORTUNIDAD DE LOS RECIBOS PROVISIONALES </v>
      </c>
      <c r="D138" s="18">
        <v>3</v>
      </c>
      <c r="E138" s="18">
        <v>2</v>
      </c>
      <c r="F138" s="18" t="s">
        <v>16</v>
      </c>
      <c r="G138" s="18"/>
      <c r="H138" s="315" t="str">
        <f t="shared" si="4"/>
        <v>ZONA DE RIESGO MODERADA</v>
      </c>
      <c r="I138" s="61" t="str">
        <f t="shared" si="5"/>
        <v>Asumir el Riesgo, Reducir el Riesgo</v>
      </c>
    </row>
    <row r="139" spans="1:9" ht="60.75" customHeight="1" thickBot="1" thickTop="1">
      <c r="A139" s="47" t="str">
        <f>'IDENTIFICACION DEL RIESGO'!A149</f>
        <v>CI05213-P
CA03314-P</v>
      </c>
      <c r="B139" s="24" t="str">
        <f>'IDENTIFICACION DEL RIESGO'!B149</f>
        <v>GESTION DE BIENES TRANSFERIDOS</v>
      </c>
      <c r="C139" s="9" t="str">
        <f>'IDENTIFICACION DEL RIESGO'!D149</f>
        <v>POSIBLES INCUMPLIMIENTOS EN LAS ACTIVIDADES DEL PROCESO POR DESACTUALIZACIÓN DE LOS PROCEDIMIENTOS.</v>
      </c>
      <c r="D139" s="18">
        <v>3</v>
      </c>
      <c r="E139" s="18">
        <v>2</v>
      </c>
      <c r="F139" s="18" t="s">
        <v>16</v>
      </c>
      <c r="G139" s="18" t="s">
        <v>148</v>
      </c>
      <c r="H139" s="57" t="str">
        <f t="shared" si="4"/>
        <v>ZONA DE RIESGO MODERADA</v>
      </c>
      <c r="I139" s="61" t="str">
        <f t="shared" si="5"/>
        <v>Asumir el Riesgo, Reducir el Riesgo</v>
      </c>
    </row>
    <row r="140" spans="1:9" ht="60.75" customHeight="1" thickBot="1" thickTop="1">
      <c r="A140" s="47" t="str">
        <f>'IDENTIFICACION DEL RIESGO'!A150</f>
        <v>CA03414-P</v>
      </c>
      <c r="B140" s="24" t="str">
        <f>'IDENTIFICACION DEL RIESGO'!B150</f>
        <v>GESTION DE BIENES TRANSFERIDOS</v>
      </c>
      <c r="C140" s="9" t="str">
        <f>'IDENTIFICACION DEL RIESGO'!D150</f>
        <v>QUE NO SE CUMPLAN LAS METAS TRAZADAS DENTRO DEL INFORME DE GESTIÓN DEL PROCESO</v>
      </c>
      <c r="D140" s="18">
        <v>3</v>
      </c>
      <c r="E140" s="18">
        <v>3</v>
      </c>
      <c r="F140" s="18" t="s">
        <v>17</v>
      </c>
      <c r="G140" s="18" t="s">
        <v>148</v>
      </c>
      <c r="H140" s="57" t="str">
        <f t="shared" si="4"/>
        <v>ZONA DE RIESGO ALTA</v>
      </c>
      <c r="I140" s="61" t="str">
        <f t="shared" si="5"/>
        <v>Reducir el Riesgo, Evitar, Compartir o Transferir el Riesgo</v>
      </c>
    </row>
    <row r="141" spans="1:9" s="76" customFormat="1" ht="60.75" customHeight="1" hidden="1" thickBot="1" thickTop="1">
      <c r="A141" s="71" t="str">
        <f>'IDENTIFICACION DEL RIESGO'!A151</f>
        <v>CA00715-P</v>
      </c>
      <c r="B141" s="71" t="str">
        <f>'IDENTIFICACION DEL RIESGO'!B151</f>
        <v>GESTION DE BIENES TRANSFERIDOS</v>
      </c>
      <c r="C141" s="72" t="str">
        <f>'IDENTIFICACION DEL RIESGO'!D151</f>
        <v>POSIBLE DESACTUALIZACION DE LA MISION DE LA ENTIDAD  </v>
      </c>
      <c r="D141" s="91">
        <v>3</v>
      </c>
      <c r="E141" s="91">
        <v>1</v>
      </c>
      <c r="F141" s="91" t="s">
        <v>15</v>
      </c>
      <c r="G141" s="91" t="s">
        <v>147</v>
      </c>
      <c r="H141" s="87" t="str">
        <f t="shared" si="4"/>
        <v>ZONA DE RIESGO BAJA</v>
      </c>
      <c r="I141" s="61" t="str">
        <f t="shared" si="5"/>
        <v>Asumir el Riesgo</v>
      </c>
    </row>
    <row r="142" spans="1:9" s="76" customFormat="1" ht="60.75" customHeight="1" hidden="1" thickBot="1" thickTop="1">
      <c r="A142" s="71" t="str">
        <f>'IDENTIFICACION DEL RIESGO'!A152</f>
        <v>CA00815-P</v>
      </c>
      <c r="B142" s="71" t="str">
        <f>'IDENTIFICACION DEL RIESGO'!B152</f>
        <v>GESTION DE BIENES TRANSFERIDOS</v>
      </c>
      <c r="C142" s="72" t="str">
        <f>'IDENTIFICACION DEL RIESGO'!D152</f>
        <v>POSIBLE INCUMPLIMIENTO DEL REQUISITO 4,2,3(F) DE LA NTCGP1000:2009 CONTROL DE DOCUMENTOS EXTERNOS</v>
      </c>
      <c r="D142" s="91">
        <v>3</v>
      </c>
      <c r="E142" s="91">
        <v>1</v>
      </c>
      <c r="F142" s="91" t="s">
        <v>15</v>
      </c>
      <c r="G142" s="91" t="s">
        <v>147</v>
      </c>
      <c r="H142" s="87" t="str">
        <f t="shared" si="4"/>
        <v>ZONA DE RIESGO BAJA</v>
      </c>
      <c r="I142" s="61" t="str">
        <f t="shared" si="5"/>
        <v>Asumir el Riesgo</v>
      </c>
    </row>
    <row r="143" spans="1:9" s="17" customFormat="1" ht="60.75" customHeight="1" thickBot="1" thickTop="1">
      <c r="A143" s="47" t="str">
        <f>'IDENTIFICACION DEL RIESGO'!A153</f>
        <v>CA00915-P</v>
      </c>
      <c r="B143" s="47" t="str">
        <f>'IDENTIFICACION DEL RIESGO'!B153</f>
        <v>GESTION DE BIENES TRANSFERIDOS</v>
      </c>
      <c r="C143" s="48" t="str">
        <f>'IDENTIFICACION DEL RIESGO'!D153</f>
        <v>POSIBLE INCUMPLIMIENTO DE LA NORMATIVIDAD NTCGP 1000:2009 NUMERAL 4,2,4 (CONTROL DE REGISTROS) </v>
      </c>
      <c r="D143" s="18">
        <v>3</v>
      </c>
      <c r="E143" s="18">
        <v>3</v>
      </c>
      <c r="F143" s="18" t="s">
        <v>17</v>
      </c>
      <c r="G143" s="18" t="s">
        <v>147</v>
      </c>
      <c r="H143" s="57" t="str">
        <f t="shared" si="4"/>
        <v>ZONA DE RIESGO ALTA</v>
      </c>
      <c r="I143" s="61" t="str">
        <f t="shared" si="5"/>
        <v>Reducir el Riesgo, Evitar, Compartir o Transferir el Riesgo</v>
      </c>
    </row>
    <row r="144" spans="1:9" s="17" customFormat="1" ht="60.75" customHeight="1" thickBot="1" thickTop="1">
      <c r="A144" s="47" t="str">
        <f>'IDENTIFICACION DEL RIESGO'!A154</f>
        <v>CA01015-P</v>
      </c>
      <c r="B144" s="47" t="str">
        <f>'IDENTIFICACION DEL RIESGO'!B154</f>
        <v>GESTION DE BIENES TRANSFERIDOS</v>
      </c>
      <c r="C144" s="48" t="str">
        <f>'IDENTIFICACION DEL RIESGO'!D154</f>
        <v>POSIBLE INCUMPLIMIENTO DE LA NORMATIVIDAD NTCGP 1000: 2009 4,2,3 (CONTROL DE DOCUMENTOS) </v>
      </c>
      <c r="D144" s="18">
        <v>3</v>
      </c>
      <c r="E144" s="18">
        <v>3</v>
      </c>
      <c r="F144" s="18" t="s">
        <v>17</v>
      </c>
      <c r="G144" s="18" t="s">
        <v>147</v>
      </c>
      <c r="H144" s="57" t="str">
        <f t="shared" si="4"/>
        <v>ZONA DE RIESGO ALTA</v>
      </c>
      <c r="I144" s="61" t="str">
        <f t="shared" si="5"/>
        <v>Reducir el Riesgo, Evitar, Compartir o Transferir el Riesgo</v>
      </c>
    </row>
    <row r="145" spans="1:9" s="76" customFormat="1" ht="60.75" customHeight="1" hidden="1" thickBot="1" thickTop="1">
      <c r="A145" s="71" t="str">
        <f>'IDENTIFICACION DEL RIESGO'!A155</f>
        <v>CA01115-P</v>
      </c>
      <c r="B145" s="71" t="str">
        <f>'IDENTIFICACION DEL RIESGO'!B155</f>
        <v>GESTION DE BIENES TRANSFERIDOS</v>
      </c>
      <c r="C145" s="72" t="str">
        <f>'IDENTIFICACION DEL RIESGO'!D155</f>
        <v>POSIBLE INCUMPLIMIENTO DE LA NORMATIVIDAD NTCGP 1000:2009 NUMERAL 5,5,3 ( )  </v>
      </c>
      <c r="D145" s="91">
        <v>3</v>
      </c>
      <c r="E145" s="91">
        <v>3</v>
      </c>
      <c r="F145" s="91" t="s">
        <v>17</v>
      </c>
      <c r="G145" s="91" t="s">
        <v>147</v>
      </c>
      <c r="H145" s="87" t="str">
        <f t="shared" si="4"/>
        <v>ZONA DE RIESGO ALTA</v>
      </c>
      <c r="I145" s="61" t="str">
        <f t="shared" si="5"/>
        <v>Reducir el Riesgo, Evitar, Compartir o Transferir el Riesgo</v>
      </c>
    </row>
    <row r="146" spans="1:9" s="17" customFormat="1" ht="60.75" customHeight="1" thickBot="1" thickTop="1">
      <c r="A146" s="47" t="str">
        <f>'IDENTIFICACION DEL RIESGO'!A156</f>
        <v>CA01215-P</v>
      </c>
      <c r="B146" s="47" t="str">
        <f>'IDENTIFICACION DEL RIESGO'!B156</f>
        <v>GESTION DE BIENES TRANSFERIDOS</v>
      </c>
      <c r="C146" s="48" t="str">
        <f>'IDENTIFICACION DEL RIESGO'!D156</f>
        <v>POSIBLES MULTAS Y SANCIONES A LA ENTIDAD </v>
      </c>
      <c r="D146" s="18">
        <v>3</v>
      </c>
      <c r="E146" s="18">
        <v>3</v>
      </c>
      <c r="F146" s="18" t="s">
        <v>17</v>
      </c>
      <c r="G146" s="18" t="s">
        <v>147</v>
      </c>
      <c r="H146" s="57" t="str">
        <f t="shared" si="4"/>
        <v>ZONA DE RIESGO ALTA</v>
      </c>
      <c r="I146" s="61" t="str">
        <f t="shared" si="5"/>
        <v>Reducir el Riesgo, Evitar, Compartir o Transferir el Riesgo</v>
      </c>
    </row>
    <row r="147" spans="1:9" s="17" customFormat="1" ht="60.75" customHeight="1" thickBot="1" thickTop="1">
      <c r="A147" s="47" t="str">
        <f>'IDENTIFICACION DEL RIESGO'!A157</f>
        <v>CA01315-P</v>
      </c>
      <c r="B147" s="47" t="str">
        <f>'IDENTIFICACION DEL RIESGO'!B157</f>
        <v>GESTION DE BIENES TRANSFERIDOS</v>
      </c>
      <c r="C147" s="48" t="str">
        <f>'IDENTIFICACION DEL RIESGO'!D157</f>
        <v>QUE NO SE TOMEN LAS ACCIONES DE MEJORA EN EL CUMPLIMIENTO DEL OBJETIVO DEL PROCESO </v>
      </c>
      <c r="D147" s="18">
        <v>3</v>
      </c>
      <c r="E147" s="18">
        <v>2</v>
      </c>
      <c r="F147" s="18" t="s">
        <v>16</v>
      </c>
      <c r="G147" s="18" t="s">
        <v>148</v>
      </c>
      <c r="H147" s="57" t="str">
        <f t="shared" si="4"/>
        <v>ZONA DE RIESGO MODERADA</v>
      </c>
      <c r="I147" s="61" t="str">
        <f t="shared" si="5"/>
        <v>Asumir el Riesgo, Reducir el Riesgo</v>
      </c>
    </row>
    <row r="148" spans="1:9" s="76" customFormat="1" ht="60.75" customHeight="1" hidden="1" thickBot="1" thickTop="1">
      <c r="A148" s="232" t="str">
        <f>'IDENTIFICACION DEL RIESGO'!A158</f>
        <v>CA01413-P
CA04914-P
CI02014-P</v>
      </c>
      <c r="B148" s="232" t="str">
        <f>'IDENTIFICACION DEL RIESGO'!B158</f>
        <v>GESTION DE BIENES TRANSFERIDOS</v>
      </c>
      <c r="C148" s="233" t="str">
        <f>'IDENTIFICACION DEL RIESGO'!D158</f>
        <v>QUE NO SE ATIENDAN OPORTUNAMENTE LAS SOLICITUDES ASIGNADAS AL PROCESO</v>
      </c>
      <c r="D148" s="91">
        <v>3</v>
      </c>
      <c r="E148" s="91">
        <v>2</v>
      </c>
      <c r="F148" s="91" t="s">
        <v>16</v>
      </c>
      <c r="G148" s="91" t="s">
        <v>148</v>
      </c>
      <c r="H148" s="87" t="str">
        <f t="shared" si="4"/>
        <v>ZONA DE RIESGO MODERADA</v>
      </c>
      <c r="I148" s="61" t="str">
        <f t="shared" si="5"/>
        <v>Asumir el Riesgo, Reducir el Riesgo</v>
      </c>
    </row>
    <row r="149" spans="1:9" s="76" customFormat="1" ht="60.75" customHeight="1" hidden="1" thickBot="1" thickTop="1">
      <c r="A149" s="232" t="str">
        <f>'IDENTIFICACION DEL RIESGO'!A159</f>
        <v>CA04113-P</v>
      </c>
      <c r="B149" s="232" t="str">
        <f>'IDENTIFICACION DEL RIESGO'!B159</f>
        <v>GESTION DE BIENES TRANSFERIDOS</v>
      </c>
      <c r="C149" s="233" t="str">
        <f>'IDENTIFICACION DEL RIESGO'!D159</f>
        <v>POSIBLE DESACTUALIZACIÓN DE LA FICHA DE CARACTERIZACIÓN DEL PROCESO.</v>
      </c>
      <c r="D149" s="91">
        <v>3</v>
      </c>
      <c r="E149" s="91">
        <v>2</v>
      </c>
      <c r="F149" s="91" t="s">
        <v>16</v>
      </c>
      <c r="G149" s="91" t="s">
        <v>148</v>
      </c>
      <c r="H149" s="87" t="str">
        <f t="shared" si="4"/>
        <v>ZONA DE RIESGO MODERADA</v>
      </c>
      <c r="I149" s="61" t="str">
        <f t="shared" si="5"/>
        <v>Asumir el Riesgo, Reducir el Riesgo</v>
      </c>
    </row>
    <row r="150" spans="1:9" s="228" customFormat="1" ht="60.75" customHeight="1" thickBot="1" thickTop="1">
      <c r="A150" s="237" t="str">
        <f>'IDENTIFICACION DEL RIESGO'!A160</f>
        <v>CI03315-P</v>
      </c>
      <c r="B150" s="237" t="str">
        <f>'IDENTIFICACION DEL RIESGO'!B160</f>
        <v>GESTION DE BIENES TRANSFERIDOS</v>
      </c>
      <c r="C150" s="236" t="str">
        <f>'IDENTIFICACION DEL RIESGO'!D160</f>
        <v>QUE NO EXISTA UN ADECUADO CONTROL EN LOS CANNON DE ARRENDAMIENTO O EN EL PAGO, REGISTRO  O ACTUALIZACIÓN DEL MISMO. </v>
      </c>
      <c r="D150" s="18">
        <v>3</v>
      </c>
      <c r="E150" s="18">
        <v>2</v>
      </c>
      <c r="F150" s="18" t="s">
        <v>16</v>
      </c>
      <c r="G150" s="18" t="s">
        <v>148</v>
      </c>
      <c r="H150" s="109" t="str">
        <f t="shared" si="4"/>
        <v>ZONA DE RIESGO MODERADA</v>
      </c>
      <c r="I150" s="61" t="str">
        <f t="shared" si="5"/>
        <v>Asumir el Riesgo, Reducir el Riesgo</v>
      </c>
    </row>
    <row r="151" spans="1:9" s="228" customFormat="1" ht="60.75" customHeight="1" thickBot="1" thickTop="1">
      <c r="A151" s="237" t="str">
        <f>'IDENTIFICACION DEL RIESGO'!A161</f>
        <v>CI03415-P</v>
      </c>
      <c r="B151" s="237" t="str">
        <f>'IDENTIFICACION DEL RIESGO'!B161</f>
        <v>GESTION DE BIENES TRANSFERIDOS</v>
      </c>
      <c r="C151" s="236" t="str">
        <f>'IDENTIFICACION DEL RIESGO'!D161</f>
        <v>PAGO DE SANCIONES, MULTAS, INTERESES DE MORA.
QUE LOS RECURSOS SOLICITADOS SEAN SUPERIORES AL PRESUPUESTO REAL Y NO SEAN DESTINADOS PARA EL FIN INICIAL. </v>
      </c>
      <c r="D151" s="18">
        <v>3</v>
      </c>
      <c r="E151" s="18">
        <v>2</v>
      </c>
      <c r="F151" s="18" t="s">
        <v>16</v>
      </c>
      <c r="G151" s="18" t="s">
        <v>148</v>
      </c>
      <c r="H151" s="109" t="str">
        <f t="shared" si="4"/>
        <v>ZONA DE RIESGO MODERADA</v>
      </c>
      <c r="I151" s="61" t="str">
        <f t="shared" si="5"/>
        <v>Asumir el Riesgo, Reducir el Riesgo</v>
      </c>
    </row>
    <row r="152" spans="1:9" ht="60.75" customHeight="1" thickBot="1" thickTop="1">
      <c r="A152" s="276" t="str">
        <f>'IDENTIFICACION DEL RIESGO'!A162</f>
        <v>CA05014-P</v>
      </c>
      <c r="B152" s="24" t="str">
        <f>'IDENTIFICACION DEL RIESGO'!B162</f>
        <v>GESTION DE PRESTACIONES ECONOMICAS</v>
      </c>
      <c r="C152" s="9" t="str">
        <f>'IDENTIFICACION DEL RIESGO'!D162</f>
        <v>QUE EXISTAN PLURALIDAD DE RADICADOS DENTRO DEL SISTEMA ORFEO</v>
      </c>
      <c r="D152" s="18">
        <v>3</v>
      </c>
      <c r="E152" s="18">
        <v>2</v>
      </c>
      <c r="F152" s="18" t="s">
        <v>16</v>
      </c>
      <c r="G152" s="18" t="s">
        <v>148</v>
      </c>
      <c r="H152" s="57" t="str">
        <f t="shared" si="4"/>
        <v>ZONA DE RIESGO MODERADA</v>
      </c>
      <c r="I152" s="61" t="str">
        <f t="shared" si="5"/>
        <v>Asumir el Riesgo, Reducir el Riesgo</v>
      </c>
    </row>
    <row r="153" spans="1:9" ht="60.75" customHeight="1" thickBot="1" thickTop="1">
      <c r="A153" s="276" t="str">
        <f>'IDENTIFICACION DEL RIESGO'!A163</f>
        <v>CA05214-P</v>
      </c>
      <c r="B153" s="24" t="str">
        <f>'IDENTIFICACION DEL RIESGO'!B163</f>
        <v>GESTION DE PRESTACIONES ECONOMICAS</v>
      </c>
      <c r="C153" s="9" t="str">
        <f>'IDENTIFICACION DEL RIESGO'!D163</f>
        <v>POSIBLE REITERACIÓN DEL PRODUCTO NO CONFORME POR FALTA DE ACCIONES DE MEJORA.</v>
      </c>
      <c r="D153" s="18">
        <v>3</v>
      </c>
      <c r="E153" s="18">
        <v>2</v>
      </c>
      <c r="F153" s="18" t="s">
        <v>16</v>
      </c>
      <c r="G153" s="18" t="s">
        <v>148</v>
      </c>
      <c r="H153" s="57" t="str">
        <f t="shared" si="4"/>
        <v>ZONA DE RIESGO MODERADA</v>
      </c>
      <c r="I153" s="61" t="str">
        <f t="shared" si="5"/>
        <v>Asumir el Riesgo, Reducir el Riesgo</v>
      </c>
    </row>
    <row r="154" spans="1:9" ht="60.75" customHeight="1" thickBot="1" thickTop="1">
      <c r="A154" s="47" t="str">
        <f>'IDENTIFICACION DEL RIESGO'!A164</f>
        <v>CI03514-P</v>
      </c>
      <c r="B154" s="24" t="str">
        <f>'IDENTIFICACION DEL RIESGO'!B164</f>
        <v>GESTION DE PRESTACIONES ECONOMICAS</v>
      </c>
      <c r="C154" s="9" t="str">
        <f>'IDENTIFICACION DEL RIESGO'!D164</f>
        <v>POSIBLE FALTA DE DOCUMENTACIÓN SOPORTE DENTRO DE LOS EXPEDIENTES DE LA ENTIDAD PARA FUTURAS SOLICITUDES</v>
      </c>
      <c r="D154" s="18">
        <v>4</v>
      </c>
      <c r="E154" s="18">
        <v>2</v>
      </c>
      <c r="F154" s="18" t="s">
        <v>17</v>
      </c>
      <c r="G154" s="18" t="s">
        <v>148</v>
      </c>
      <c r="H154" s="57" t="str">
        <f t="shared" si="4"/>
        <v>ZONA DE RIESGO ALTA</v>
      </c>
      <c r="I154" s="61" t="str">
        <f t="shared" si="5"/>
        <v>Reducir el Riesgo, Evitar, Compartir o Transferir el Riesgo</v>
      </c>
    </row>
    <row r="155" spans="1:9" ht="60.75" customHeight="1" thickBot="1" thickTop="1">
      <c r="A155" s="47" t="str">
        <f>'IDENTIFICACION DEL RIESGO'!A165</f>
        <v>CI03314-P</v>
      </c>
      <c r="B155" s="24" t="str">
        <f>'IDENTIFICACION DEL RIESGO'!B165</f>
        <v>GESTION DE PRESTACIONES ECONOMICAS</v>
      </c>
      <c r="C155" s="9" t="str">
        <f>'IDENTIFICACION DEL RIESGO'!D165</f>
        <v>QUE NO EXISTAN EVIDENCIA DENTRO DE ORFEO DE LA RESPUESTA DADA A LOS USUARIOS Y ENTIDADES.</v>
      </c>
      <c r="D155" s="18">
        <v>3</v>
      </c>
      <c r="E155" s="18">
        <v>2</v>
      </c>
      <c r="F155" s="18" t="s">
        <v>16</v>
      </c>
      <c r="G155" s="18" t="s">
        <v>148</v>
      </c>
      <c r="H155" s="57" t="str">
        <f t="shared" si="4"/>
        <v>ZONA DE RIESGO MODERADA</v>
      </c>
      <c r="I155" s="61" t="str">
        <f t="shared" si="5"/>
        <v>Asumir el Riesgo, Reducir el Riesgo</v>
      </c>
    </row>
    <row r="156" spans="1:9" s="17" customFormat="1" ht="95.25" customHeight="1" thickBot="1" thickTop="1">
      <c r="A156" s="103" t="str">
        <f>'IDENTIFICACION DEL RIESGO'!A166</f>
        <v>CA02915-P</v>
      </c>
      <c r="B156" s="103" t="str">
        <f>'IDENTIFICACION DEL RIESGO'!B166</f>
        <v>GESTION DE PRESTACIONES ECONOMICAS</v>
      </c>
      <c r="C156" s="104" t="str">
        <f>'IDENTIFICACION DEL RIESGO'!D166</f>
        <v>QUE SE EFECTUE UNA LIQUIDACION NO ACORDE CON LOS VALORES QUE REALMENTE SE DEBEN PAGAR AL PENSIONADO O SUSTITUTO/BENEFICIARIO</v>
      </c>
      <c r="D156" s="103">
        <v>3</v>
      </c>
      <c r="E156" s="103">
        <v>2</v>
      </c>
      <c r="F156" s="103" t="s">
        <v>16</v>
      </c>
      <c r="G156" s="103" t="s">
        <v>594</v>
      </c>
      <c r="H156" s="109" t="str">
        <f t="shared" si="4"/>
        <v>ZONA DE RIESGO MODERADA</v>
      </c>
      <c r="I156" s="61" t="str">
        <f t="shared" si="5"/>
        <v>Asumir el Riesgo, Reducir el Riesgo</v>
      </c>
    </row>
    <row r="157" spans="1:9" s="17" customFormat="1" ht="95.25" customHeight="1" thickBot="1" thickTop="1">
      <c r="A157" s="103" t="s">
        <v>842</v>
      </c>
      <c r="B157" s="103" t="str">
        <f>'IDENTIFICACION DEL RIESGO'!B167</f>
        <v>GESTION DE PRESTACIONES ECONOMICAS</v>
      </c>
      <c r="C157" s="104" t="str">
        <f>'IDENTIFICACION DEL RIESGO'!D167</f>
        <v>NO PRESENTACIÓN DE LOS INFOIRMES EN TERMINOS DE OPORTUNIDAD </v>
      </c>
      <c r="D157" s="103">
        <v>3</v>
      </c>
      <c r="E157" s="103">
        <v>2</v>
      </c>
      <c r="F157" s="103" t="s">
        <v>16</v>
      </c>
      <c r="G157" s="103" t="s">
        <v>594</v>
      </c>
      <c r="H157" s="109" t="str">
        <f>IF(F157="B",$J$1,IF(F157="M",$K$1,IF(F157="A",$L$1,IF(F157="E",$M$1,"0"))))</f>
        <v>ZONA DE RIESGO MODERADA</v>
      </c>
      <c r="I157" s="61" t="str">
        <f t="shared" si="5"/>
        <v>Asumir el Riesgo, Reducir el Riesgo</v>
      </c>
    </row>
    <row r="158" spans="1:9" s="17" customFormat="1" ht="75" customHeight="1" thickBot="1" thickTop="1">
      <c r="A158" s="103" t="str">
        <f>'IDENTIFICACION DEL RIESGO'!A168</f>
        <v>CI00315-P</v>
      </c>
      <c r="B158" s="103" t="str">
        <f>'IDENTIFICACION DEL RIESGO'!B168</f>
        <v>ASISTENCIA JURIDICA </v>
      </c>
      <c r="C158" s="104" t="str">
        <f>'IDENTIFICACION DEL RIESGO'!D168</f>
        <v>QUE LA BASE DE DATOS DEL SIGEP, NO CONTENGA DATOS REALES </v>
      </c>
      <c r="D158" s="103">
        <v>3</v>
      </c>
      <c r="E158" s="103">
        <v>2</v>
      </c>
      <c r="F158" s="103" t="s">
        <v>16</v>
      </c>
      <c r="G158" s="103" t="s">
        <v>148</v>
      </c>
      <c r="H158" s="109" t="str">
        <f t="shared" si="4"/>
        <v>ZONA DE RIESGO MODERADA</v>
      </c>
      <c r="I158" s="61" t="str">
        <f t="shared" si="5"/>
        <v>Asumir el Riesgo, Reducir el Riesgo</v>
      </c>
    </row>
    <row r="159" spans="1:9" s="17" customFormat="1" ht="73.5" customHeight="1" thickBot="1" thickTop="1">
      <c r="A159" s="184" t="str">
        <f>'IDENTIFICACION DEL RIESGO'!A169</f>
        <v>CA03015-P</v>
      </c>
      <c r="B159" s="184" t="str">
        <f>'IDENTIFICACION DEL RIESGO'!B169</f>
        <v>ASISTENCIA JURIDICA </v>
      </c>
      <c r="C159" s="185" t="str">
        <f>'IDENTIFICACION DEL RIESGO'!D169</f>
        <v>DESACTUALIZACIÓN DEL LISTADO MAESTRO DE DOCUMENTO DEL PROCESO OAJ</v>
      </c>
      <c r="D159" s="184">
        <v>3</v>
      </c>
      <c r="E159" s="184">
        <v>2</v>
      </c>
      <c r="F159" s="184" t="s">
        <v>16</v>
      </c>
      <c r="G159" s="184"/>
      <c r="H159" s="315" t="str">
        <f t="shared" si="4"/>
        <v>ZONA DE RIESGO MODERADA</v>
      </c>
      <c r="I159" s="61" t="str">
        <f t="shared" si="5"/>
        <v>Asumir el Riesgo, Reducir el Riesgo</v>
      </c>
    </row>
    <row r="160" spans="1:9" ht="93.75" customHeight="1" thickBot="1" thickTop="1">
      <c r="A160" s="659" t="str">
        <f>'IDENTIFICACION DEL RIESGO'!A170</f>
        <v>CA00116-P</v>
      </c>
      <c r="B160" s="659" t="str">
        <f>'IDENTIFICACION DEL RIESGO'!B170</f>
        <v>ASISTENCIA JURIDICA </v>
      </c>
      <c r="C160" s="660" t="str">
        <f>'IDENTIFICACION DEL RIESGO'!D170</f>
        <v>DESACTUALIZACIÓN DE DOCUMENTOS DEL SIG</v>
      </c>
      <c r="D160" s="659">
        <v>1</v>
      </c>
      <c r="E160" s="659">
        <v>1</v>
      </c>
      <c r="F160" s="659" t="s">
        <v>15</v>
      </c>
      <c r="G160" s="659" t="s">
        <v>881</v>
      </c>
      <c r="H160" s="315" t="str">
        <f t="shared" si="4"/>
        <v>ZONA DE RIESGO BAJA</v>
      </c>
      <c r="I160" s="61" t="str">
        <f t="shared" si="5"/>
        <v>Asumir el Riesgo</v>
      </c>
    </row>
    <row r="161" spans="1:9" ht="56.25" customHeight="1" thickBot="1" thickTop="1">
      <c r="A161" s="640" t="str">
        <f>'IDENTIFICACION DEL RIESGO'!A171</f>
        <v>CI00116-P</v>
      </c>
      <c r="B161" s="640" t="str">
        <f>'IDENTIFICACION DEL RIESGO'!B171</f>
        <v>ASISTENCIA JURIDICA </v>
      </c>
      <c r="C161" s="637" t="str">
        <f>'IDENTIFICACION DEL RIESGO'!D171</f>
        <v>QUE LA BASE DE DATOS DEL SIGEP, NO CONTENGA DATOS REALES </v>
      </c>
      <c r="D161" s="640">
        <v>3</v>
      </c>
      <c r="E161" s="640">
        <v>2</v>
      </c>
      <c r="F161" s="640" t="s">
        <v>16</v>
      </c>
      <c r="G161" s="640" t="s">
        <v>1006</v>
      </c>
      <c r="H161" s="676" t="str">
        <f t="shared" si="4"/>
        <v>ZONA DE RIESGO MODERADA</v>
      </c>
      <c r="I161" s="61" t="str">
        <f t="shared" si="5"/>
        <v>Asumir el Riesgo, Reducir el Riesgo</v>
      </c>
    </row>
    <row r="162" spans="1:9" ht="73.5" customHeight="1" thickTop="1">
      <c r="A162" s="678"/>
      <c r="B162" s="681"/>
      <c r="C162" s="680"/>
      <c r="D162" s="679"/>
      <c r="E162" s="679"/>
      <c r="F162" s="679"/>
      <c r="G162" s="679"/>
      <c r="H162" s="678"/>
      <c r="I162" s="679"/>
    </row>
    <row r="163" spans="1:9" ht="12.75">
      <c r="A163" s="677"/>
      <c r="B163" s="625"/>
      <c r="C163" s="625"/>
      <c r="D163" s="625"/>
      <c r="E163" s="625"/>
      <c r="F163" s="625"/>
      <c r="G163" s="625"/>
      <c r="H163" s="677"/>
      <c r="I163" s="625"/>
    </row>
  </sheetData>
  <sheetProtection/>
  <mergeCells count="14">
    <mergeCell ref="H6:H7"/>
    <mergeCell ref="I6:I7"/>
    <mergeCell ref="C1:G1"/>
    <mergeCell ref="H1:I3"/>
    <mergeCell ref="C2:G3"/>
    <mergeCell ref="C4:D4"/>
    <mergeCell ref="E4:G4"/>
    <mergeCell ref="H4:I4"/>
    <mergeCell ref="A1:B4"/>
    <mergeCell ref="A6:A7"/>
    <mergeCell ref="B6:B7"/>
    <mergeCell ref="C6:C7"/>
    <mergeCell ref="D6:E6"/>
    <mergeCell ref="G6:G7"/>
  </mergeCells>
  <conditionalFormatting sqref="H8:H43 H45:H161 I8:I161">
    <cfRule type="containsText" priority="613" dxfId="2" operator="containsText" stopIfTrue="1" text="Zona de Riesgo Extrema">
      <formula>NOT(ISERROR(SEARCH("Zona de Riesgo Extrema",H8)))</formula>
    </cfRule>
    <cfRule type="containsText" priority="614" dxfId="16" operator="containsText" stopIfTrue="1" text="Zona de Riesgo Baja">
      <formula>NOT(ISERROR(SEARCH("Zona de Riesgo Baja",H8)))</formula>
    </cfRule>
    <cfRule type="containsText" priority="615" dxfId="1" operator="containsText" stopIfTrue="1" text="Zona de Riesgo Alta">
      <formula>NOT(ISERROR(SEARCH("Zona de Riesgo Alta",H8)))</formula>
    </cfRule>
    <cfRule type="containsText" priority="616" dxfId="9" operator="containsText" stopIfTrue="1" text="Zona de Riesgo Moderada">
      <formula>NOT(ISERROR(SEARCH("Zona de Riesgo Moderada",H8)))</formula>
    </cfRule>
    <cfRule type="colorScale" priority="617" dxfId="18">
      <colorScale>
        <cfvo type="min" val="0"/>
        <cfvo type="percentile" val="50"/>
        <cfvo type="max"/>
        <color rgb="FFF8696B"/>
        <color rgb="FFFFEB84"/>
        <color rgb="FF63BE7B"/>
      </colorScale>
    </cfRule>
    <cfRule type="containsText" priority="618" dxfId="18" operator="containsText" stopIfTrue="1" text="zona de riesgo alta">
      <formula>NOT(ISERROR(SEARCH("zona de riesgo alta",H8)))</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161"/>
  <sheetViews>
    <sheetView zoomScalePageLayoutView="0" workbookViewId="0" topLeftCell="C1">
      <pane ySplit="7" topLeftCell="A14" activePane="bottomLeft" state="frozen"/>
      <selection pane="topLeft" activeCell="A1" sqref="A1"/>
      <selection pane="bottomLeft" activeCell="H18" sqref="H18"/>
    </sheetView>
  </sheetViews>
  <sheetFormatPr defaultColWidth="11.421875" defaultRowHeight="12.75"/>
  <cols>
    <col min="1" max="1" width="24.421875" style="49" customWidth="1"/>
    <col min="2" max="2" width="21.8515625" style="10" customWidth="1"/>
    <col min="3" max="3" width="30.421875" style="10" customWidth="1"/>
    <col min="4" max="4" width="16.00390625" style="10" customWidth="1"/>
    <col min="5" max="5" width="11.421875" style="10" customWidth="1"/>
    <col min="6" max="6" width="13.8515625" style="10" customWidth="1"/>
    <col min="7" max="7" width="30.28125" style="10" customWidth="1"/>
    <col min="8" max="8" width="28.421875" style="10" customWidth="1"/>
    <col min="9" max="9" width="16.7109375" style="10" customWidth="1"/>
    <col min="10" max="10" width="11.421875" style="10" customWidth="1"/>
    <col min="11" max="11" width="13.8515625" style="10" customWidth="1"/>
    <col min="12" max="12" width="20.421875" style="10" customWidth="1"/>
    <col min="13" max="13" width="21.140625" style="10" customWidth="1"/>
    <col min="14" max="14" width="23.140625" style="10" hidden="1" customWidth="1"/>
    <col min="15" max="15" width="13.7109375" style="10" hidden="1" customWidth="1"/>
    <col min="16" max="16" width="13.140625" style="10" hidden="1" customWidth="1"/>
    <col min="17" max="17" width="21.7109375" style="10" hidden="1" customWidth="1"/>
    <col min="18" max="16384" width="11.421875" style="10" customWidth="1"/>
  </cols>
  <sheetData>
    <row r="1" spans="1:17" ht="42" customHeight="1" thickBot="1" thickTop="1">
      <c r="A1" s="825" t="s">
        <v>698</v>
      </c>
      <c r="B1" s="827"/>
      <c r="C1" s="859"/>
      <c r="D1" s="860" t="s">
        <v>0</v>
      </c>
      <c r="E1" s="860"/>
      <c r="F1" s="860"/>
      <c r="G1" s="860"/>
      <c r="H1" s="860"/>
      <c r="I1" s="860"/>
      <c r="J1" s="860"/>
      <c r="K1" s="62"/>
      <c r="L1" s="861"/>
      <c r="M1" s="862"/>
      <c r="N1" s="10" t="s">
        <v>702</v>
      </c>
      <c r="O1" s="60" t="s">
        <v>703</v>
      </c>
      <c r="P1" s="60" t="s">
        <v>704</v>
      </c>
      <c r="Q1" s="65" t="s">
        <v>705</v>
      </c>
    </row>
    <row r="2" spans="1:17" ht="42.75" customHeight="1" thickBot="1" thickTop="1">
      <c r="A2" s="827"/>
      <c r="B2" s="827"/>
      <c r="C2" s="859"/>
      <c r="D2" s="860"/>
      <c r="E2" s="860"/>
      <c r="F2" s="860"/>
      <c r="G2" s="860"/>
      <c r="H2" s="860"/>
      <c r="I2" s="860"/>
      <c r="J2" s="860"/>
      <c r="K2" s="63"/>
      <c r="L2" s="863"/>
      <c r="M2" s="864"/>
      <c r="N2" s="10" t="s">
        <v>431</v>
      </c>
      <c r="O2" s="60" t="s">
        <v>177</v>
      </c>
      <c r="P2" s="60" t="s">
        <v>176</v>
      </c>
      <c r="Q2" s="60" t="s">
        <v>176</v>
      </c>
    </row>
    <row r="3" spans="1:13" ht="24" customHeight="1" thickBot="1" thickTop="1">
      <c r="A3" s="827"/>
      <c r="B3" s="827"/>
      <c r="C3" s="859"/>
      <c r="D3" s="867" t="s">
        <v>39</v>
      </c>
      <c r="E3" s="867"/>
      <c r="F3" s="867"/>
      <c r="G3" s="867"/>
      <c r="H3" s="867"/>
      <c r="I3" s="867"/>
      <c r="J3" s="867"/>
      <c r="K3" s="64"/>
      <c r="L3" s="865"/>
      <c r="M3" s="866"/>
    </row>
    <row r="4" spans="1:13" ht="14.25" hidden="1" thickBot="1" thickTop="1">
      <c r="A4" s="827"/>
      <c r="B4" s="827"/>
      <c r="C4" s="859"/>
      <c r="D4" s="868" t="s">
        <v>40</v>
      </c>
      <c r="E4" s="868"/>
      <c r="F4" s="868"/>
      <c r="G4" s="868"/>
      <c r="H4" s="868" t="s">
        <v>41</v>
      </c>
      <c r="I4" s="868"/>
      <c r="J4" s="868"/>
      <c r="K4" s="52"/>
      <c r="L4" s="868" t="s">
        <v>6</v>
      </c>
      <c r="M4" s="868"/>
    </row>
    <row r="5" ht="14.25" thickBot="1" thickTop="1"/>
    <row r="6" spans="1:13" ht="14.25" thickBot="1" thickTop="1">
      <c r="A6" s="853" t="s">
        <v>697</v>
      </c>
      <c r="B6" s="853" t="s">
        <v>26</v>
      </c>
      <c r="C6" s="853" t="s">
        <v>28</v>
      </c>
      <c r="D6" s="869" t="s">
        <v>35</v>
      </c>
      <c r="E6" s="869"/>
      <c r="F6" s="53"/>
      <c r="G6" s="853" t="s">
        <v>42</v>
      </c>
      <c r="H6" s="853" t="s">
        <v>43</v>
      </c>
      <c r="I6" s="869" t="s">
        <v>44</v>
      </c>
      <c r="J6" s="869"/>
      <c r="K6" s="53"/>
      <c r="L6" s="853" t="s">
        <v>45</v>
      </c>
      <c r="M6" s="853" t="s">
        <v>46</v>
      </c>
    </row>
    <row r="7" spans="1:13" ht="14.25" thickBot="1" thickTop="1">
      <c r="A7" s="853"/>
      <c r="B7" s="853"/>
      <c r="C7" s="853"/>
      <c r="D7" s="11" t="s">
        <v>7</v>
      </c>
      <c r="E7" s="11" t="s">
        <v>8</v>
      </c>
      <c r="F7" s="51" t="s">
        <v>701</v>
      </c>
      <c r="G7" s="853"/>
      <c r="H7" s="853"/>
      <c r="I7" s="11" t="s">
        <v>7</v>
      </c>
      <c r="J7" s="11" t="s">
        <v>8</v>
      </c>
      <c r="K7" s="51" t="s">
        <v>701</v>
      </c>
      <c r="L7" s="853"/>
      <c r="M7" s="853"/>
    </row>
    <row r="8" spans="1:13" ht="55.5" customHeight="1" thickBot="1" thickTop="1">
      <c r="A8" s="47" t="str">
        <f>'ANALISIS DEL RIESGO'!A8</f>
        <v>N/A</v>
      </c>
      <c r="B8" s="24" t="str">
        <f>'ANALISIS DEL RIESGO'!B8</f>
        <v>DIERECCIONAMIENTO ESTRATEGICO</v>
      </c>
      <c r="C8" s="24" t="str">
        <f>'ANALISIS DEL RIESGO'!C8</f>
        <v>POSIBLE DESACTUALIZACION DEL MANUAL DE PROCESOS Y PROCEDIMIENTOS</v>
      </c>
      <c r="D8" s="24">
        <f>'ANALISIS DEL RIESGO'!D8</f>
        <v>5</v>
      </c>
      <c r="E8" s="24">
        <f>'ANALISIS DEL RIESGO'!E8</f>
        <v>2</v>
      </c>
      <c r="F8" s="54" t="s">
        <v>17</v>
      </c>
      <c r="G8" s="24" t="str">
        <f aca="true" t="shared" si="0" ref="G8:G55">IF(F8="B",$N$1,IF(F8="M",$O$1,IF(F8="A",$P$1,IF(F8="E",$Q$1,"0"))))</f>
        <v>ZONA DE RIESGO ALTA</v>
      </c>
      <c r="H8" s="54"/>
      <c r="I8" s="54">
        <v>5</v>
      </c>
      <c r="J8" s="54">
        <v>2</v>
      </c>
      <c r="K8" s="54" t="s">
        <v>17</v>
      </c>
      <c r="L8" s="54" t="str">
        <f aca="true" t="shared" si="1" ref="L8:L57">IF(K8="B",$N$1,IF(K8="M",$O$1,IF(K8="A",$P$1,IF(K8="E",$Q$1,"0"))))</f>
        <v>ZONA DE RIESGO ALTA</v>
      </c>
      <c r="M8" s="54" t="str">
        <f>IF(K8="B",$N$2,IF(K8="M",$O$2,IF(K8="A",$P$2,IF(K8="E",$Q$2,"0"))))</f>
        <v>Reducir el Riesgo, Evitar, Compartir o Transferir el Riesgo</v>
      </c>
    </row>
    <row r="9" spans="1:13" ht="67.5" customHeight="1" thickBot="1" thickTop="1">
      <c r="A9" s="47" t="str">
        <f>'ANALISIS DEL RIESGO'!A9</f>
        <v>CI01813-P</v>
      </c>
      <c r="B9" s="24" t="str">
        <f>'ANALISIS DEL RIESGO'!B9</f>
        <v>DIRECCIONAMIENTO ESTRATÉGICO</v>
      </c>
      <c r="C9" s="24" t="str">
        <f>'ANALISIS DEL RIESGO'!C9</f>
        <v>POSIBLE CONSTRUCCIÓN DE LA DOFA DE MANERA INADECUADA</v>
      </c>
      <c r="D9" s="24">
        <f>'ANALISIS DEL RIESGO'!D9</f>
        <v>5</v>
      </c>
      <c r="E9" s="24">
        <f>'ANALISIS DEL RIESGO'!E9</f>
        <v>2</v>
      </c>
      <c r="F9" s="54" t="s">
        <v>17</v>
      </c>
      <c r="G9" s="54" t="str">
        <f t="shared" si="0"/>
        <v>ZONA DE RIESGO ALTA</v>
      </c>
      <c r="H9" s="24"/>
      <c r="I9" s="24">
        <v>3</v>
      </c>
      <c r="J9" s="24">
        <v>1</v>
      </c>
      <c r="K9" s="54" t="s">
        <v>15</v>
      </c>
      <c r="L9" s="54" t="str">
        <f t="shared" si="1"/>
        <v>ZONA DE RIESGO BAJA</v>
      </c>
      <c r="M9" s="54" t="str">
        <f aca="true" t="shared" si="2" ref="M9:M119">IF(K9="B",$N$2,IF(K9="M",$O$2,IF(K9="A",$P$2,IF(K9="E",$Q$2,"0"))))</f>
        <v>Asumir el Riesgo</v>
      </c>
    </row>
    <row r="10" spans="1:13" ht="54" customHeight="1" thickBot="1" thickTop="1">
      <c r="A10" s="47" t="str">
        <f>'ANALISIS DEL RIESGO'!A10</f>
        <v>CA03614-P</v>
      </c>
      <c r="B10" s="24" t="str">
        <f>'ANALISIS DEL RIESGO'!B10</f>
        <v>DIRECCIONAMIENTO ESTRATÉGICO</v>
      </c>
      <c r="C10" s="24" t="str">
        <f>'ANALISIS DEL RIESGO'!C10</f>
        <v>BRINDAR INFORMACIÓN ERRADA DE LA PLANEACIÓN ESTRATÉGICA A LOS FUNCIONARIOS DE LA ENTIDAD</v>
      </c>
      <c r="D10" s="24">
        <f>'ANALISIS DEL RIESGO'!D10</f>
        <v>5</v>
      </c>
      <c r="E10" s="24">
        <f>'ANALISIS DEL RIESGO'!E10</f>
        <v>2</v>
      </c>
      <c r="F10" s="54" t="s">
        <v>17</v>
      </c>
      <c r="G10" s="54" t="str">
        <f t="shared" si="0"/>
        <v>ZONA DE RIESGO ALTA</v>
      </c>
      <c r="H10" s="24"/>
      <c r="I10" s="24">
        <v>5</v>
      </c>
      <c r="J10" s="24">
        <v>2</v>
      </c>
      <c r="K10" s="54" t="s">
        <v>17</v>
      </c>
      <c r="L10" s="54" t="str">
        <f t="shared" si="1"/>
        <v>ZONA DE RIESGO ALTA</v>
      </c>
      <c r="M10" s="54" t="str">
        <f t="shared" si="2"/>
        <v>Reducir el Riesgo, Evitar, Compartir o Transferir el Riesgo</v>
      </c>
    </row>
    <row r="11" spans="1:13" ht="46.5" customHeight="1" thickBot="1" thickTop="1">
      <c r="A11" s="47" t="str">
        <f>'ANALISIS DEL RIESGO'!A11</f>
        <v>CA05814-P</v>
      </c>
      <c r="B11" s="24" t="str">
        <f>'ANALISIS DEL RIESGO'!B11</f>
        <v>DIRECCIONAMIENTO ESTRATÉGICO</v>
      </c>
      <c r="C11" s="24" t="str">
        <f>'ANALISIS DEL RIESGO'!C11</f>
        <v>DEJAR DE HACER SEGUIMIENTO A LOS PLANES POR PARTE DEL PROCESO</v>
      </c>
      <c r="D11" s="24">
        <f>'ANALISIS DEL RIESGO'!D11</f>
        <v>5</v>
      </c>
      <c r="E11" s="24">
        <f>'ANALISIS DEL RIESGO'!E11</f>
        <v>2</v>
      </c>
      <c r="F11" s="54" t="s">
        <v>17</v>
      </c>
      <c r="G11" s="54" t="str">
        <f t="shared" si="0"/>
        <v>ZONA DE RIESGO ALTA</v>
      </c>
      <c r="H11" s="24"/>
      <c r="I11" s="24">
        <v>5</v>
      </c>
      <c r="J11" s="24">
        <v>2</v>
      </c>
      <c r="K11" s="54" t="s">
        <v>17</v>
      </c>
      <c r="L11" s="54" t="str">
        <f t="shared" si="1"/>
        <v>ZONA DE RIESGO ALTA</v>
      </c>
      <c r="M11" s="54" t="str">
        <f t="shared" si="2"/>
        <v>Reducir el Riesgo, Evitar, Compartir o Transferir el Riesgo</v>
      </c>
    </row>
    <row r="12" spans="1:13" s="76" customFormat="1" ht="24" customHeight="1" hidden="1" thickBot="1" thickTop="1">
      <c r="A12" s="71" t="str">
        <f>'ANALISIS DEL RIESGO'!A12</f>
        <v>CA06914-P</v>
      </c>
      <c r="B12" s="71" t="str">
        <f>'ANALISIS DEL RIESGO'!B12</f>
        <v>DIRECCIONAMIENTO ESTRATÉGICO</v>
      </c>
      <c r="C12" s="71" t="str">
        <f>'ANALISIS DEL RIESGO'!C12</f>
        <v>POSIBLES ERRORES AL MOMENTO DE MOFICAR UN PROCESO</v>
      </c>
      <c r="D12" s="71">
        <f>'ANALISIS DEL RIESGO'!D12</f>
        <v>5</v>
      </c>
      <c r="E12" s="71">
        <f>'ANALISIS DEL RIESGO'!E12</f>
        <v>1</v>
      </c>
      <c r="F12" s="71" t="s">
        <v>17</v>
      </c>
      <c r="G12" s="71" t="str">
        <f t="shared" si="0"/>
        <v>ZONA DE RIESGO ALTA</v>
      </c>
      <c r="H12" s="71"/>
      <c r="I12" s="71">
        <v>5</v>
      </c>
      <c r="J12" s="71">
        <v>1</v>
      </c>
      <c r="K12" s="71" t="s">
        <v>17</v>
      </c>
      <c r="L12" s="71" t="str">
        <f t="shared" si="1"/>
        <v>ZONA DE RIESGO ALTA</v>
      </c>
      <c r="M12" s="71" t="str">
        <f t="shared" si="2"/>
        <v>Reducir el Riesgo, Evitar, Compartir o Transferir el Riesgo</v>
      </c>
    </row>
    <row r="13" spans="1:13" ht="47.25" customHeight="1" thickBot="1" thickTop="1">
      <c r="A13" s="47" t="str">
        <f>'ANALISIS DEL RIESGO'!A13</f>
        <v>CA07014-P</v>
      </c>
      <c r="B13" s="24" t="str">
        <f>'ANALISIS DEL RIESGO'!B13</f>
        <v>DIRECCIONAMIENTO ESTRATÉGICO</v>
      </c>
      <c r="C13" s="24" t="str">
        <f>'ANALISIS DEL RIESGO'!C13</f>
        <v>INCUMPLIMIENTO DEL DECRETO 943 DE MAYO DE 2014 REFERENTE A LA ACTUALIZACIÓN DEL MECI</v>
      </c>
      <c r="D13" s="24">
        <f>'ANALISIS DEL RIESGO'!D13</f>
        <v>4</v>
      </c>
      <c r="E13" s="24">
        <f>'ANALISIS DEL RIESGO'!E13</f>
        <v>2</v>
      </c>
      <c r="F13" s="54" t="s">
        <v>17</v>
      </c>
      <c r="G13" s="54" t="str">
        <f t="shared" si="0"/>
        <v>ZONA DE RIESGO ALTA</v>
      </c>
      <c r="H13" s="24"/>
      <c r="I13" s="24">
        <v>4</v>
      </c>
      <c r="J13" s="24">
        <v>2</v>
      </c>
      <c r="K13" s="54" t="s">
        <v>17</v>
      </c>
      <c r="L13" s="54" t="str">
        <f t="shared" si="1"/>
        <v>ZONA DE RIESGO ALTA</v>
      </c>
      <c r="M13" s="54" t="str">
        <f t="shared" si="2"/>
        <v>Reducir el Riesgo, Evitar, Compartir o Transferir el Riesgo</v>
      </c>
    </row>
    <row r="14" spans="1:13" ht="39.75" thickBot="1" thickTop="1">
      <c r="A14" s="47" t="str">
        <f>'ANALISIS DEL RIESGO'!A14</f>
        <v>CA07114-P</v>
      </c>
      <c r="B14" s="24" t="str">
        <f>'ANALISIS DEL RIESGO'!B14</f>
        <v>DIRECCIONAMIENTO ESTRATÉGICO</v>
      </c>
      <c r="C14" s="24" t="str">
        <f>'ANALISIS DEL RIESGO'!C14</f>
        <v>POSIBLES INCUMPLIMIENTOS REFERENTES A LAS ACTIVIDADES QUE DESARROLLA LA OFICINA</v>
      </c>
      <c r="D14" s="24">
        <f>'ANALISIS DEL RIESGO'!D14</f>
        <v>4</v>
      </c>
      <c r="E14" s="24">
        <f>'ANALISIS DEL RIESGO'!E14</f>
        <v>1</v>
      </c>
      <c r="F14" s="54" t="s">
        <v>16</v>
      </c>
      <c r="G14" s="54" t="str">
        <f t="shared" si="0"/>
        <v>ZONA DE RIESGO MODERADA</v>
      </c>
      <c r="H14" s="24"/>
      <c r="I14" s="24">
        <v>3</v>
      </c>
      <c r="J14" s="24">
        <v>1</v>
      </c>
      <c r="K14" s="54" t="s">
        <v>15</v>
      </c>
      <c r="L14" s="54" t="str">
        <f t="shared" si="1"/>
        <v>ZONA DE RIESGO BAJA</v>
      </c>
      <c r="M14" s="54" t="str">
        <f t="shared" si="2"/>
        <v>Asumir el Riesgo</v>
      </c>
    </row>
    <row r="15" spans="1:13" s="17" customFormat="1" ht="51" customHeight="1" thickBot="1" thickTop="1">
      <c r="A15" s="47" t="str">
        <f>'ANALISIS DEL RIESGO'!A15</f>
        <v>CA01715-P</v>
      </c>
      <c r="B15" s="47" t="str">
        <f>'ANALISIS DEL RIESGO'!B15</f>
        <v>DIRECCIONAMIENTO ESTRATÉGICO</v>
      </c>
      <c r="C15" s="47" t="str">
        <f>'ANALISIS DEL RIESGO'!C15</f>
        <v>POSIBLE DESCONOCIMIENTO DE LA NORMATIVIDAD APLICABLE </v>
      </c>
      <c r="D15" s="47">
        <v>3</v>
      </c>
      <c r="E15" s="47">
        <v>3</v>
      </c>
      <c r="F15" s="54" t="s">
        <v>17</v>
      </c>
      <c r="G15" s="54" t="str">
        <f t="shared" si="0"/>
        <v>ZONA DE RIESGO ALTA</v>
      </c>
      <c r="H15" s="47"/>
      <c r="I15" s="47">
        <v>2</v>
      </c>
      <c r="J15" s="47">
        <v>2</v>
      </c>
      <c r="K15" s="54" t="s">
        <v>15</v>
      </c>
      <c r="L15" s="54" t="str">
        <f t="shared" si="1"/>
        <v>ZONA DE RIESGO BAJA</v>
      </c>
      <c r="M15" s="54" t="str">
        <f t="shared" si="2"/>
        <v>Asumir el Riesgo</v>
      </c>
    </row>
    <row r="16" spans="1:13" s="17" customFormat="1" ht="51" customHeight="1" thickBot="1" thickTop="1">
      <c r="A16" s="103" t="str">
        <f>'ANALISIS DEL RIESGO'!A16</f>
        <v>CI01115-P</v>
      </c>
      <c r="B16" s="103" t="str">
        <f>'ANALISIS DEL RIESGO'!B16</f>
        <v>DIRECCIONAMIENTO ESTRATÉGICO</v>
      </c>
      <c r="C16" s="103" t="str">
        <f>'ANALISIS DEL RIESGO'!C16</f>
        <v>NO PRESENTACIÓN DE LOS INFOIRMES EN TERMINOS DE OPORTUNIDAD </v>
      </c>
      <c r="D16" s="103">
        <v>3</v>
      </c>
      <c r="E16" s="103">
        <v>3</v>
      </c>
      <c r="F16" s="103" t="s">
        <v>17</v>
      </c>
      <c r="G16" s="103" t="str">
        <f t="shared" si="0"/>
        <v>ZONA DE RIESGO ALTA</v>
      </c>
      <c r="H16" s="103" t="s">
        <v>788</v>
      </c>
      <c r="I16" s="103">
        <v>2</v>
      </c>
      <c r="J16" s="103">
        <v>3</v>
      </c>
      <c r="K16" s="103" t="s">
        <v>16</v>
      </c>
      <c r="L16" s="103" t="str">
        <f t="shared" si="1"/>
        <v>ZONA DE RIESGO MODERADA</v>
      </c>
      <c r="M16" s="103" t="str">
        <f t="shared" si="2"/>
        <v>Asumir el Riesgo, Reducir el Riesgo</v>
      </c>
    </row>
    <row r="17" spans="1:13" s="17" customFormat="1" ht="67.5" customHeight="1" thickBot="1" thickTop="1">
      <c r="A17" s="181" t="str">
        <f>'ANALISIS DEL RIESGO'!A17</f>
        <v>CA03115-P</v>
      </c>
      <c r="B17" s="181" t="str">
        <f>'ANALISIS DEL RIESGO'!B17</f>
        <v>DIRECCIONAMIENTO ESTRATÉGICO</v>
      </c>
      <c r="C17" s="181" t="str">
        <f>'ANALISIS DEL RIESGO'!C17</f>
        <v>QUE SE INCUMPLA LA NORMATIVIDAD APLICABLE AL PROCESO</v>
      </c>
      <c r="D17" s="181">
        <v>3</v>
      </c>
      <c r="E17" s="181">
        <v>3</v>
      </c>
      <c r="F17" s="181" t="s">
        <v>17</v>
      </c>
      <c r="G17" s="181" t="str">
        <f t="shared" si="0"/>
        <v>ZONA DE RIESGO ALTA</v>
      </c>
      <c r="H17" s="181" t="s">
        <v>964</v>
      </c>
      <c r="I17" s="181">
        <v>2</v>
      </c>
      <c r="J17" s="181">
        <v>3</v>
      </c>
      <c r="K17" s="181" t="s">
        <v>16</v>
      </c>
      <c r="L17" s="181" t="str">
        <f t="shared" si="1"/>
        <v>ZONA DE RIESGO MODERADA</v>
      </c>
      <c r="M17" s="181" t="str">
        <f t="shared" si="2"/>
        <v>Asumir el Riesgo, Reducir el Riesgo</v>
      </c>
    </row>
    <row r="18" spans="1:13" s="319" customFormat="1" ht="67.5" customHeight="1" thickBot="1" thickTop="1">
      <c r="A18" s="321" t="str">
        <f>'ANALISIS DEL RIESGO'!A18</f>
        <v>CI03015-P</v>
      </c>
      <c r="B18" s="321" t="str">
        <f>'ANALISIS DEL RIESGO'!B18</f>
        <v>DIRECCIONAMIENTO ESTRATÉGICO</v>
      </c>
      <c r="C18" s="321" t="str">
        <f>'ANALISIS DEL RIESGO'!C18</f>
        <v>POSIBLE INCUMPLIMIENTO DEL NUMERAL 4,2,2  DE LA NORMA MANUAL DE CALIDAD </v>
      </c>
      <c r="D18" s="321">
        <v>4</v>
      </c>
      <c r="E18" s="321">
        <v>3</v>
      </c>
      <c r="F18" s="321" t="s">
        <v>17</v>
      </c>
      <c r="G18" s="321" t="str">
        <f t="shared" si="0"/>
        <v>ZONA DE RIESGO ALTA</v>
      </c>
      <c r="H18" s="321" t="s">
        <v>964</v>
      </c>
      <c r="I18" s="321">
        <v>2</v>
      </c>
      <c r="J18" s="321">
        <v>3</v>
      </c>
      <c r="K18" s="321" t="s">
        <v>16</v>
      </c>
      <c r="L18" s="321" t="str">
        <f t="shared" si="1"/>
        <v>ZONA DE RIESGO MODERADA</v>
      </c>
      <c r="M18" s="321" t="str">
        <f t="shared" si="2"/>
        <v>Asumir el Riesgo, Reducir el Riesgo</v>
      </c>
    </row>
    <row r="19" spans="1:13" s="319" customFormat="1" ht="67.5" customHeight="1" thickBot="1" thickTop="1">
      <c r="A19" s="321" t="str">
        <f>'ANALISIS DEL RIESGO'!A19</f>
        <v>CI03115-P</v>
      </c>
      <c r="B19" s="321" t="str">
        <f>'ANALISIS DEL RIESGO'!B19</f>
        <v>DIRECCIONAMIENTO ESTRATÉGICO</v>
      </c>
      <c r="C19" s="321" t="str">
        <f>'ANALISIS DEL RIESGO'!C19</f>
        <v>posible contruccion de la Matriz del Plan Anticorrupción y sus componentes no acorde a la metodologia actual </v>
      </c>
      <c r="D19" s="321">
        <v>4</v>
      </c>
      <c r="E19" s="321">
        <v>3</v>
      </c>
      <c r="F19" s="321" t="s">
        <v>17</v>
      </c>
      <c r="G19" s="321" t="str">
        <f t="shared" si="0"/>
        <v>ZONA DE RIESGO ALTA</v>
      </c>
      <c r="H19" s="321"/>
      <c r="I19" s="321">
        <v>3</v>
      </c>
      <c r="J19" s="321">
        <v>2</v>
      </c>
      <c r="K19" s="321" t="s">
        <v>16</v>
      </c>
      <c r="L19" s="321" t="str">
        <f t="shared" si="1"/>
        <v>ZONA DE RIESGO MODERADA</v>
      </c>
      <c r="M19" s="321" t="str">
        <f t="shared" si="2"/>
        <v>Asumir el Riesgo, Reducir el Riesgo</v>
      </c>
    </row>
    <row r="20" spans="1:13" s="319" customFormat="1" ht="67.5" customHeight="1" thickBot="1" thickTop="1">
      <c r="A20" s="321" t="str">
        <f>'ANALISIS DEL RIESGO'!A20</f>
        <v>CA00816-P</v>
      </c>
      <c r="B20" s="321" t="str">
        <f>'ANALISIS DEL RIESGO'!B20</f>
        <v>DIRECCIONAMIENTO ESTRATÉGICO</v>
      </c>
      <c r="C20" s="321" t="str">
        <f>'ANALISIS DEL RIESGO'!C20</f>
        <v>POSIBLES FALLAS EN LA TOMA DE DECISIONES O NO CONTENER LA INFORMACIÓN ADECUADA </v>
      </c>
      <c r="D20" s="321">
        <v>4</v>
      </c>
      <c r="E20" s="321">
        <v>3</v>
      </c>
      <c r="F20" s="321" t="s">
        <v>17</v>
      </c>
      <c r="G20" s="321" t="str">
        <f t="shared" si="0"/>
        <v>ZONA DE RIESGO ALTA</v>
      </c>
      <c r="H20" s="321"/>
      <c r="I20" s="321">
        <v>2</v>
      </c>
      <c r="J20" s="321">
        <v>3</v>
      </c>
      <c r="K20" s="321" t="s">
        <v>16</v>
      </c>
      <c r="L20" s="321" t="str">
        <f t="shared" si="1"/>
        <v>ZONA DE RIESGO MODERADA</v>
      </c>
      <c r="M20" s="321"/>
    </row>
    <row r="21" spans="1:13" ht="54.75" customHeight="1" thickBot="1" thickTop="1">
      <c r="A21" s="47" t="str">
        <f>'ANALISIS DEL RIESGO'!A21</f>
        <v>CA02513-P</v>
      </c>
      <c r="B21" s="24" t="str">
        <f>'ANALISIS DEL RIESGO'!B21</f>
        <v>GESTIÓN DE TIC'S</v>
      </c>
      <c r="C21" s="24" t="str">
        <f>'ANALISIS DEL RIESGO'!C21</f>
        <v>INEFICIENCIA EN LA PRESTACION DEL SERVICIO DE SOPORTE TECNICO A USUSARIOS</v>
      </c>
      <c r="D21" s="24">
        <f>'ANALISIS DEL RIESGO'!D21</f>
        <v>2</v>
      </c>
      <c r="E21" s="24">
        <f>'ANALISIS DEL RIESGO'!E21</f>
        <v>3</v>
      </c>
      <c r="F21" s="54" t="s">
        <v>16</v>
      </c>
      <c r="G21" s="54" t="str">
        <f t="shared" si="0"/>
        <v>ZONA DE RIESGO MODERADA</v>
      </c>
      <c r="H21" s="24"/>
      <c r="I21" s="24">
        <v>2</v>
      </c>
      <c r="J21" s="24">
        <v>3</v>
      </c>
      <c r="K21" s="54" t="s">
        <v>16</v>
      </c>
      <c r="L21" s="54" t="str">
        <f t="shared" si="1"/>
        <v>ZONA DE RIESGO MODERADA</v>
      </c>
      <c r="M21" s="54" t="str">
        <f t="shared" si="2"/>
        <v>Asumir el Riesgo, Reducir el Riesgo</v>
      </c>
    </row>
    <row r="22" spans="1:13" ht="44.25" customHeight="1" thickBot="1" thickTop="1">
      <c r="A22" s="47" t="str">
        <f>'ANALISIS DEL RIESGO'!A22</f>
        <v>CA05813-P</v>
      </c>
      <c r="B22" s="24" t="str">
        <f>'ANALISIS DEL RIESGO'!B22</f>
        <v>GESTION DE TIC`S</v>
      </c>
      <c r="C22" s="24" t="str">
        <f>'ANALISIS DEL RIESGO'!C22</f>
        <v>QUE SE INCUMPLA CON LAS POLITICAS DE SEGURIDAD DE LA ENTIDAD</v>
      </c>
      <c r="D22" s="24">
        <f>'ANALISIS DEL RIESGO'!D22</f>
        <v>2</v>
      </c>
      <c r="E22" s="24">
        <f>'ANALISIS DEL RIESGO'!E22</f>
        <v>3</v>
      </c>
      <c r="F22" s="54" t="s">
        <v>16</v>
      </c>
      <c r="G22" s="54" t="str">
        <f t="shared" si="0"/>
        <v>ZONA DE RIESGO MODERADA</v>
      </c>
      <c r="H22" s="24"/>
      <c r="I22" s="24">
        <v>2</v>
      </c>
      <c r="J22" s="24">
        <v>3</v>
      </c>
      <c r="K22" s="54" t="s">
        <v>16</v>
      </c>
      <c r="L22" s="54" t="str">
        <f t="shared" si="1"/>
        <v>ZONA DE RIESGO MODERADA</v>
      </c>
      <c r="M22" s="54" t="str">
        <f t="shared" si="2"/>
        <v>Asumir el Riesgo, Reducir el Riesgo</v>
      </c>
    </row>
    <row r="23" spans="1:13" ht="60" customHeight="1" thickBot="1" thickTop="1">
      <c r="A23" s="47" t="str">
        <f>'ANALISIS DEL RIESGO'!A23</f>
        <v>CI00514-P</v>
      </c>
      <c r="B23" s="24" t="str">
        <f>'ANALISIS DEL RIESGO'!B23</f>
        <v>GESTION DE TIC`S</v>
      </c>
      <c r="C23" s="24" t="str">
        <f>'ANALISIS DEL RIESGO'!C23</f>
        <v>QUE SE INCUMPLA CON LAS POLITICAS DE SEGURIDAD DE LA ENTIDAD</v>
      </c>
      <c r="D23" s="24">
        <f>'ANALISIS DEL RIESGO'!D23</f>
        <v>2</v>
      </c>
      <c r="E23" s="24">
        <f>'ANALISIS DEL RIESGO'!E23</f>
        <v>4</v>
      </c>
      <c r="F23" s="54" t="s">
        <v>17</v>
      </c>
      <c r="G23" s="54" t="str">
        <f t="shared" si="0"/>
        <v>ZONA DE RIESGO ALTA</v>
      </c>
      <c r="H23" s="24"/>
      <c r="I23" s="24">
        <f aca="true" t="shared" si="3" ref="I23:J25">D23</f>
        <v>2</v>
      </c>
      <c r="J23" s="24">
        <f t="shared" si="3"/>
        <v>4</v>
      </c>
      <c r="K23" s="54" t="s">
        <v>17</v>
      </c>
      <c r="L23" s="54" t="str">
        <f t="shared" si="1"/>
        <v>ZONA DE RIESGO ALTA</v>
      </c>
      <c r="M23" s="54" t="str">
        <f t="shared" si="2"/>
        <v>Reducir el Riesgo, Evitar, Compartir o Transferir el Riesgo</v>
      </c>
    </row>
    <row r="24" spans="1:13" ht="45.75" customHeight="1" thickBot="1" thickTop="1">
      <c r="A24" s="47" t="str">
        <f>'ANALISIS DEL RIESGO'!A24</f>
        <v>CI01514-P</v>
      </c>
      <c r="B24" s="24" t="str">
        <f>'ANALISIS DEL RIESGO'!B24</f>
        <v>GESTION DE TIC`S</v>
      </c>
      <c r="C24" s="24" t="str">
        <f>'ANALISIS DEL RIESGO'!C24</f>
        <v>POSIBLE UTILIZACION DE FORMATOS INCORRECTOS POR PARTE DE LOS FUNCIONARIOS DE LA ENTIDAD</v>
      </c>
      <c r="D24" s="24">
        <f>'ANALISIS DEL RIESGO'!D24</f>
        <v>2</v>
      </c>
      <c r="E24" s="24">
        <f>'ANALISIS DEL RIESGO'!E24</f>
        <v>4</v>
      </c>
      <c r="F24" s="54" t="s">
        <v>17</v>
      </c>
      <c r="G24" s="54" t="str">
        <f t="shared" si="0"/>
        <v>ZONA DE RIESGO ALTA</v>
      </c>
      <c r="H24" s="24"/>
      <c r="I24" s="24">
        <f t="shared" si="3"/>
        <v>2</v>
      </c>
      <c r="J24" s="24">
        <f t="shared" si="3"/>
        <v>4</v>
      </c>
      <c r="K24" s="54" t="s">
        <v>17</v>
      </c>
      <c r="L24" s="54" t="str">
        <f t="shared" si="1"/>
        <v>ZONA DE RIESGO ALTA</v>
      </c>
      <c r="M24" s="54" t="str">
        <f t="shared" si="2"/>
        <v>Reducir el Riesgo, Evitar, Compartir o Transferir el Riesgo</v>
      </c>
    </row>
    <row r="25" spans="1:13" s="76" customFormat="1" ht="39.75" hidden="1" thickBot="1" thickTop="1">
      <c r="A25" s="71" t="str">
        <f>'ANALISIS DEL RIESGO'!A25</f>
        <v>CA07514-P</v>
      </c>
      <c r="B25" s="71" t="str">
        <f>'ANALISIS DEL RIESGO'!B25</f>
        <v>GESTION DE TIC`S</v>
      </c>
      <c r="C25" s="71" t="str">
        <f>'ANALISIS DEL RIESGO'!C25</f>
        <v>NO CONTAR CON ESTANDARES DE MEDICIÓN DENTRO DE LOS INDICADORES DEL PROCESO</v>
      </c>
      <c r="D25" s="71">
        <f>'ANALISIS DEL RIESGO'!D25</f>
        <v>2</v>
      </c>
      <c r="E25" s="71">
        <f>'ANALISIS DEL RIESGO'!E25</f>
        <v>1</v>
      </c>
      <c r="F25" s="71" t="s">
        <v>15</v>
      </c>
      <c r="G25" s="71" t="str">
        <f t="shared" si="0"/>
        <v>ZONA DE RIESGO BAJA</v>
      </c>
      <c r="H25" s="71"/>
      <c r="I25" s="71">
        <f t="shared" si="3"/>
        <v>2</v>
      </c>
      <c r="J25" s="71">
        <f t="shared" si="3"/>
        <v>1</v>
      </c>
      <c r="K25" s="71" t="s">
        <v>15</v>
      </c>
      <c r="L25" s="71" t="str">
        <f t="shared" si="1"/>
        <v>ZONA DE RIESGO BAJA</v>
      </c>
      <c r="M25" s="71" t="str">
        <f t="shared" si="2"/>
        <v>Asumir el Riesgo</v>
      </c>
    </row>
    <row r="26" spans="1:13" s="17" customFormat="1" ht="42" customHeight="1" thickBot="1" thickTop="1">
      <c r="A26" s="47" t="str">
        <f>'ANALISIS DEL RIESGO'!A26</f>
        <v>CA01415-P</v>
      </c>
      <c r="B26" s="47" t="str">
        <f>'ANALISIS DEL RIESGO'!B26</f>
        <v>GESTION DE TIC`S</v>
      </c>
      <c r="C26" s="47" t="str">
        <f>'ANALISIS DEL RIESGO'!C26</f>
        <v>POSIBLE FALTA DE ACTUALIZACION EN EL MANEJO DE LAS COMUNICACIONES Y PUBLICIDAD</v>
      </c>
      <c r="D26" s="47">
        <f>'ANALISIS DEL RIESGO'!D26</f>
        <v>4</v>
      </c>
      <c r="E26" s="47">
        <f>'ANALISIS DEL RIESGO'!E26</f>
        <v>3</v>
      </c>
      <c r="F26" s="54" t="s">
        <v>17</v>
      </c>
      <c r="G26" s="54" t="str">
        <f t="shared" si="0"/>
        <v>ZONA DE RIESGO ALTA</v>
      </c>
      <c r="H26" s="47"/>
      <c r="I26" s="47">
        <v>2</v>
      </c>
      <c r="J26" s="47">
        <v>2</v>
      </c>
      <c r="K26" s="54" t="s">
        <v>15</v>
      </c>
      <c r="L26" s="54" t="str">
        <f t="shared" si="1"/>
        <v>ZONA DE RIESGO BAJA</v>
      </c>
      <c r="M26" s="54" t="str">
        <f t="shared" si="2"/>
        <v>Asumir el Riesgo</v>
      </c>
    </row>
    <row r="27" spans="1:13" s="17" customFormat="1" ht="42" customHeight="1" hidden="1" thickBot="1" thickTop="1">
      <c r="A27" s="178" t="str">
        <f>'ANALISIS DEL RIESGO'!A27</f>
        <v>CA01515-P</v>
      </c>
      <c r="B27" s="178" t="str">
        <f>'ANALISIS DEL RIESGO'!B27</f>
        <v>GESTION DE TIC`S</v>
      </c>
      <c r="C27" s="178" t="str">
        <f>'ANALISIS DEL RIESGO'!C27</f>
        <v>POSIBLE INCUMPLIMIENTO DE LA NORMATIVIDAD VIGENTE</v>
      </c>
      <c r="D27" s="216">
        <f>'ANALISIS DEL RIESGO'!D27</f>
        <v>4</v>
      </c>
      <c r="E27" s="216">
        <f>'ANALISIS DEL RIESGO'!E27</f>
        <v>3</v>
      </c>
      <c r="F27" s="54" t="s">
        <v>17</v>
      </c>
      <c r="G27" s="54" t="str">
        <f t="shared" si="0"/>
        <v>ZONA DE RIESGO ALTA</v>
      </c>
      <c r="H27" s="47"/>
      <c r="I27" s="47">
        <v>2</v>
      </c>
      <c r="J27" s="47">
        <v>2</v>
      </c>
      <c r="K27" s="54" t="s">
        <v>15</v>
      </c>
      <c r="L27" s="54" t="str">
        <f t="shared" si="1"/>
        <v>ZONA DE RIESGO BAJA</v>
      </c>
      <c r="M27" s="54" t="str">
        <f t="shared" si="2"/>
        <v>Asumir el Riesgo</v>
      </c>
    </row>
    <row r="28" spans="1:13" s="17" customFormat="1" ht="63.75" customHeight="1" thickBot="1" thickTop="1">
      <c r="A28" s="216" t="str">
        <f>'ANALISIS DEL RIESGO'!A28</f>
        <v>CA03515-P</v>
      </c>
      <c r="B28" s="216" t="str">
        <f>'ANALISIS DEL RIESGO'!B28</f>
        <v>GESTION DE TIC`S</v>
      </c>
      <c r="C28" s="216" t="str">
        <f>'ANALISIS DEL RIESGO'!C28</f>
        <v>POSIBLE ATAQUE DE SEGURIDAD </v>
      </c>
      <c r="D28" s="216">
        <f>'ANALISIS DEL RIESGO'!D28</f>
        <v>3</v>
      </c>
      <c r="E28" s="216">
        <f>'ANALISIS DEL RIESGO'!E28</f>
        <v>3</v>
      </c>
      <c r="F28" s="216" t="s">
        <v>17</v>
      </c>
      <c r="G28" s="216" t="str">
        <f t="shared" si="0"/>
        <v>ZONA DE RIESGO ALTA</v>
      </c>
      <c r="H28" s="216"/>
      <c r="I28" s="216">
        <v>2</v>
      </c>
      <c r="J28" s="216">
        <v>2</v>
      </c>
      <c r="K28" s="216" t="s">
        <v>15</v>
      </c>
      <c r="L28" s="216" t="str">
        <f t="shared" si="1"/>
        <v>ZONA DE RIESGO BAJA</v>
      </c>
      <c r="M28" s="216" t="str">
        <f t="shared" si="2"/>
        <v>Asumir el Riesgo</v>
      </c>
    </row>
    <row r="29" spans="1:13" s="319" customFormat="1" ht="58.5" customHeight="1" thickBot="1" thickTop="1">
      <c r="A29" s="321" t="str">
        <f>'ANALISIS DEL RIESGO'!A29</f>
        <v>CA01216-P</v>
      </c>
      <c r="B29" s="321" t="str">
        <f>'ANALISIS DEL RIESGO'!B29</f>
        <v>GESTION DE TIC`S</v>
      </c>
      <c r="C29" s="321" t="str">
        <f>'ANALISIS DEL RIESGO'!C29</f>
        <v>DESACTUALIZACIÓN EN EL MANEJO DE LAS COMUNICACIONES </v>
      </c>
      <c r="D29" s="321">
        <f>'ANALISIS DEL RIESGO'!D29</f>
        <v>3</v>
      </c>
      <c r="E29" s="321">
        <f>'ANALISIS DEL RIESGO'!E29</f>
        <v>3</v>
      </c>
      <c r="F29" s="321" t="s">
        <v>17</v>
      </c>
      <c r="G29" s="321" t="str">
        <f t="shared" si="0"/>
        <v>ZONA DE RIESGO ALTA</v>
      </c>
      <c r="H29" s="321"/>
      <c r="I29" s="321">
        <v>2</v>
      </c>
      <c r="J29" s="321">
        <v>2</v>
      </c>
      <c r="K29" s="321" t="s">
        <v>15</v>
      </c>
      <c r="L29" s="321" t="str">
        <f t="shared" si="1"/>
        <v>ZONA DE RIESGO BAJA</v>
      </c>
      <c r="M29" s="321" t="str">
        <f t="shared" si="2"/>
        <v>Asumir el Riesgo</v>
      </c>
    </row>
    <row r="30" spans="1:13" s="319" customFormat="1" ht="53.25" customHeight="1" thickBot="1" thickTop="1">
      <c r="A30" s="321" t="str">
        <f>'ANALISIS DEL RIESGO'!A30</f>
        <v>CA01316-P</v>
      </c>
      <c r="B30" s="321" t="str">
        <f>'ANALISIS DEL RIESGO'!B30</f>
        <v>GESTION DE TIC`S</v>
      </c>
      <c r="C30" s="321" t="str">
        <f>'ANALISIS DEL RIESGO'!C30</f>
        <v>POSIBLE INSTALACIÓN DE SOFTWARE ILEGAL </v>
      </c>
      <c r="D30" s="321">
        <f>'ANALISIS DEL RIESGO'!D30</f>
        <v>3</v>
      </c>
      <c r="E30" s="321">
        <f>'ANALISIS DEL RIESGO'!E30</f>
        <v>3</v>
      </c>
      <c r="F30" s="321" t="s">
        <v>17</v>
      </c>
      <c r="G30" s="321" t="str">
        <f t="shared" si="0"/>
        <v>ZONA DE RIESGO ALTA</v>
      </c>
      <c r="H30" s="321"/>
      <c r="I30" s="321">
        <v>2</v>
      </c>
      <c r="J30" s="321">
        <v>2</v>
      </c>
      <c r="K30" s="321" t="s">
        <v>15</v>
      </c>
      <c r="L30" s="321" t="str">
        <f t="shared" si="1"/>
        <v>ZONA DE RIESGO BAJA</v>
      </c>
      <c r="M30" s="321" t="str">
        <f t="shared" si="2"/>
        <v>Asumir el Riesgo</v>
      </c>
    </row>
    <row r="31" spans="1:13" s="319" customFormat="1" ht="56.25" customHeight="1" thickBot="1" thickTop="1">
      <c r="A31" s="321" t="str">
        <f>'ANALISIS DEL RIESGO'!A31</f>
        <v>CA01416-P</v>
      </c>
      <c r="B31" s="321" t="str">
        <f>'ANALISIS DEL RIESGO'!B31</f>
        <v>GESTION DE TIC`S</v>
      </c>
      <c r="C31" s="321" t="str">
        <f>'ANALISIS DEL RIESGO'!C31</f>
        <v>INCUMPLIMIENTO DE LA LEY 1712 DE 2014</v>
      </c>
      <c r="D31" s="321">
        <f>'ANALISIS DEL RIESGO'!D31</f>
        <v>3</v>
      </c>
      <c r="E31" s="321">
        <f>'ANALISIS DEL RIESGO'!E31</f>
        <v>3</v>
      </c>
      <c r="F31" s="321" t="str">
        <f>'ANALISIS DEL RIESGO'!F31</f>
        <v>A</v>
      </c>
      <c r="G31" s="321" t="str">
        <f>'ANALISIS DEL RIESGO'!G31</f>
        <v>OPERATIVO 
</v>
      </c>
      <c r="H31" s="321"/>
      <c r="I31" s="321">
        <v>2</v>
      </c>
      <c r="J31" s="321">
        <v>2</v>
      </c>
      <c r="K31" s="321" t="s">
        <v>15</v>
      </c>
      <c r="L31" s="321" t="str">
        <f t="shared" si="1"/>
        <v>ZONA DE RIESGO BAJA</v>
      </c>
      <c r="M31" s="321" t="str">
        <f t="shared" si="2"/>
        <v>Asumir el Riesgo</v>
      </c>
    </row>
    <row r="32" spans="1:13" s="319" customFormat="1" ht="48" customHeight="1" thickBot="1" thickTop="1">
      <c r="A32" s="321" t="str">
        <f>'ANALISIS DEL RIESGO'!A32</f>
        <v>CA01516-P</v>
      </c>
      <c r="B32" s="321" t="str">
        <f>'ANALISIS DEL RIESGO'!B32</f>
        <v>GESTION DE TIC`S</v>
      </c>
      <c r="C32" s="321" t="str">
        <f>'ANALISIS DEL RIESGO'!C32</f>
        <v>QUE NO SE TENGAN CANALES EFECTIVOS DE COMUNICACIÓN CON EL CIUDADANO </v>
      </c>
      <c r="D32" s="321">
        <f>'ANALISIS DEL RIESGO'!D32</f>
        <v>3</v>
      </c>
      <c r="E32" s="321">
        <f>'ANALISIS DEL RIESGO'!E32</f>
        <v>3</v>
      </c>
      <c r="F32" s="321" t="s">
        <v>17</v>
      </c>
      <c r="G32" s="321" t="s">
        <v>1207</v>
      </c>
      <c r="H32" s="321"/>
      <c r="I32" s="321">
        <v>2</v>
      </c>
      <c r="J32" s="321">
        <v>2</v>
      </c>
      <c r="K32" s="321" t="s">
        <v>15</v>
      </c>
      <c r="L32" s="321" t="str">
        <f t="shared" si="1"/>
        <v>ZONA DE RIESGO BAJA</v>
      </c>
      <c r="M32" s="321" t="str">
        <f t="shared" si="2"/>
        <v>Asumir el Riesgo</v>
      </c>
    </row>
    <row r="33" spans="1:13" s="319" customFormat="1" ht="52.5" customHeight="1" thickBot="1" thickTop="1">
      <c r="A33" s="321" t="str">
        <f>'ANALISIS DEL RIESGO'!A33</f>
        <v>CA01616-P</v>
      </c>
      <c r="B33" s="321" t="str">
        <f>'ANALISIS DEL RIESGO'!B33</f>
        <v>GESTION DE TIC`S</v>
      </c>
      <c r="C33" s="321" t="str">
        <f>'ANALISIS DEL RIESGO'!C33</f>
        <v>QUE NO SE CUENTE CON UN INDICADOR DE EFECTIVIDAD EN EL PROCESO </v>
      </c>
      <c r="D33" s="321">
        <f>'ANALISIS DEL RIESGO'!D33</f>
        <v>3</v>
      </c>
      <c r="E33" s="321">
        <f>'ANALISIS DEL RIESGO'!E33</f>
        <v>3</v>
      </c>
      <c r="F33" s="321" t="s">
        <v>17</v>
      </c>
      <c r="G33" s="321" t="s">
        <v>1207</v>
      </c>
      <c r="H33" s="321"/>
      <c r="I33" s="321">
        <v>2</v>
      </c>
      <c r="J33" s="321">
        <v>2</v>
      </c>
      <c r="K33" s="321" t="s">
        <v>15</v>
      </c>
      <c r="L33" s="321" t="str">
        <f t="shared" si="1"/>
        <v>ZONA DE RIESGO BAJA</v>
      </c>
      <c r="M33" s="321" t="str">
        <f t="shared" si="2"/>
        <v>Asumir el Riesgo</v>
      </c>
    </row>
    <row r="34" spans="1:13" ht="81" customHeight="1" thickBot="1" thickTop="1">
      <c r="A34" s="47" t="str">
        <f>'ANALISIS DEL RIESGO'!A34</f>
        <v>CA04013-P</v>
      </c>
      <c r="B34" s="24" t="str">
        <f>'ANALISIS DEL RIESGO'!B34</f>
        <v>MEDICION Y MEJORA</v>
      </c>
      <c r="C34" s="24" t="str">
        <f>'ANALISIS DEL RIESGO'!C34</f>
        <v>POSIBLE DESCONOCIMIENTO DE LAS DEBILIDADES, OPORTUNIDADES, FORTALEZAS Y AMENAZAS CON QUE CUENTA LA ENTIDAD.</v>
      </c>
      <c r="D34" s="24">
        <f>'ANALISIS DEL RIESGO'!D34</f>
        <v>3</v>
      </c>
      <c r="E34" s="24">
        <f>'ANALISIS DEL RIESGO'!E34</f>
        <v>2</v>
      </c>
      <c r="F34" s="54" t="s">
        <v>16</v>
      </c>
      <c r="G34" s="54" t="str">
        <f t="shared" si="0"/>
        <v>ZONA DE RIESGO MODERADA</v>
      </c>
      <c r="H34" s="24" t="s">
        <v>385</v>
      </c>
      <c r="I34" s="24">
        <v>3</v>
      </c>
      <c r="J34" s="24">
        <v>2</v>
      </c>
      <c r="K34" s="54" t="s">
        <v>16</v>
      </c>
      <c r="L34" s="54" t="str">
        <f t="shared" si="1"/>
        <v>ZONA DE RIESGO MODERADA</v>
      </c>
      <c r="M34" s="54" t="str">
        <f t="shared" si="2"/>
        <v>Asumir el Riesgo, Reducir el Riesgo</v>
      </c>
    </row>
    <row r="35" spans="1:13" ht="57.75" customHeight="1" thickBot="1" thickTop="1">
      <c r="A35" s="47" t="str">
        <f>'ANALISIS DEL RIESGO'!A35</f>
        <v>CI01113-P</v>
      </c>
      <c r="B35" s="24" t="str">
        <f>'ANALISIS DEL RIESGO'!B35</f>
        <v>MEDICION Y MEJORA</v>
      </c>
      <c r="C35" s="24" t="str">
        <f>'ANALISIS DEL RIESGO'!C35</f>
        <v>NO DAR DIFUSION OPORTUNA DE LOS PROCEDIMIENTOS A LOS FUNCIONARIOS DE LA ENTIDAD</v>
      </c>
      <c r="D35" s="24">
        <f>'ANALISIS DEL RIESGO'!D35</f>
        <v>3</v>
      </c>
      <c r="E35" s="24">
        <f>'ANALISIS DEL RIESGO'!E35</f>
        <v>1</v>
      </c>
      <c r="F35" s="54" t="s">
        <v>15</v>
      </c>
      <c r="G35" s="54" t="str">
        <f t="shared" si="0"/>
        <v>ZONA DE RIESGO BAJA</v>
      </c>
      <c r="H35" s="24"/>
      <c r="I35" s="24">
        <f>D35</f>
        <v>3</v>
      </c>
      <c r="J35" s="24">
        <f>E35</f>
        <v>1</v>
      </c>
      <c r="K35" s="54" t="s">
        <v>15</v>
      </c>
      <c r="L35" s="54" t="str">
        <f t="shared" si="1"/>
        <v>ZONA DE RIESGO BAJA</v>
      </c>
      <c r="M35" s="54" t="str">
        <f t="shared" si="2"/>
        <v>Asumir el Riesgo</v>
      </c>
    </row>
    <row r="36" spans="1:13" ht="48" customHeight="1" thickBot="1" thickTop="1">
      <c r="A36" s="47" t="str">
        <f>'ANALISIS DEL RIESGO'!A36</f>
        <v>CI04813-P</v>
      </c>
      <c r="B36" s="24" t="str">
        <f>'ANALISIS DEL RIESGO'!B36</f>
        <v>MEDICION Y MEJORA</v>
      </c>
      <c r="C36" s="24" t="str">
        <f>'ANALISIS DEL RIESGO'!C36</f>
        <v>NO PRESENTACIÓN OPORTUNA DEL REPORTE DE INDICADORES DE LA ENTIDAD.</v>
      </c>
      <c r="D36" s="24">
        <f>'ANALISIS DEL RIESGO'!D36</f>
        <v>4</v>
      </c>
      <c r="E36" s="24">
        <f>'ANALISIS DEL RIESGO'!E36</f>
        <v>2</v>
      </c>
      <c r="F36" s="54" t="s">
        <v>17</v>
      </c>
      <c r="G36" s="54" t="str">
        <f t="shared" si="0"/>
        <v>ZONA DE RIESGO ALTA</v>
      </c>
      <c r="H36" s="24"/>
      <c r="I36" s="24">
        <v>3</v>
      </c>
      <c r="J36" s="24">
        <f>E36</f>
        <v>2</v>
      </c>
      <c r="K36" s="54" t="s">
        <v>16</v>
      </c>
      <c r="L36" s="54" t="str">
        <f t="shared" si="1"/>
        <v>ZONA DE RIESGO MODERADA</v>
      </c>
      <c r="M36" s="54" t="str">
        <f t="shared" si="2"/>
        <v>Asumir el Riesgo, Reducir el Riesgo</v>
      </c>
    </row>
    <row r="37" spans="1:13" s="17" customFormat="1" ht="60.75" customHeight="1" thickBot="1" thickTop="1">
      <c r="A37" s="47" t="str">
        <f>'ANALISIS DEL RIESGO'!A37</f>
        <v>CA06213-P
CA07814-P</v>
      </c>
      <c r="B37" s="24" t="str">
        <f>'ANALISIS DEL RIESGO'!B37</f>
        <v>MEDICION Y MEJORA</v>
      </c>
      <c r="C37" s="24" t="str">
        <f>'ANALISIS DEL RIESGO'!C37</f>
        <v>DEBILIDADES EN LA MEDICION DEL PROCESO </v>
      </c>
      <c r="D37" s="24">
        <f>'ANALISIS DEL RIESGO'!D37</f>
        <v>4</v>
      </c>
      <c r="E37" s="24">
        <f>'ANALISIS DEL RIESGO'!E37</f>
        <v>1</v>
      </c>
      <c r="F37" s="54" t="s">
        <v>16</v>
      </c>
      <c r="G37" s="54" t="str">
        <f t="shared" si="0"/>
        <v>ZONA DE RIESGO MODERADA</v>
      </c>
      <c r="H37" s="24"/>
      <c r="I37" s="24">
        <v>3</v>
      </c>
      <c r="J37" s="24">
        <f>E37</f>
        <v>1</v>
      </c>
      <c r="K37" s="54" t="s">
        <v>15</v>
      </c>
      <c r="L37" s="54" t="str">
        <f t="shared" si="1"/>
        <v>ZONA DE RIESGO BAJA</v>
      </c>
      <c r="M37" s="54" t="str">
        <f t="shared" si="2"/>
        <v>Asumir el Riesgo</v>
      </c>
    </row>
    <row r="38" spans="1:13" s="17" customFormat="1" ht="60.75" customHeight="1" thickBot="1" thickTop="1">
      <c r="A38" s="47" t="str">
        <f>'ANALISIS DEL RIESGO'!A38</f>
        <v>CA00914-P</v>
      </c>
      <c r="B38" s="24" t="str">
        <f>'ANALISIS DEL RIESGO'!B38</f>
        <v>MEDICION Y MEJORA</v>
      </c>
      <c r="C38" s="24" t="str">
        <f>'ANALISIS DEL RIESGO'!C38</f>
        <v>NO IDENTIFICAR DE MANERA PRECISA LA CAUSA RAIZ DE LA NO CONFORMIDAD</v>
      </c>
      <c r="D38" s="24">
        <f>'ANALISIS DEL RIESGO'!D38</f>
        <v>3</v>
      </c>
      <c r="E38" s="24">
        <f>'ANALISIS DEL RIESGO'!E38</f>
        <v>2</v>
      </c>
      <c r="F38" s="54" t="s">
        <v>16</v>
      </c>
      <c r="G38" s="54" t="str">
        <f t="shared" si="0"/>
        <v>ZONA DE RIESGO MODERADA</v>
      </c>
      <c r="H38" s="24"/>
      <c r="I38" s="24">
        <v>3</v>
      </c>
      <c r="J38" s="24">
        <v>1</v>
      </c>
      <c r="K38" s="54" t="s">
        <v>15</v>
      </c>
      <c r="L38" s="54" t="str">
        <f t="shared" si="1"/>
        <v>ZONA DE RIESGO BAJA</v>
      </c>
      <c r="M38" s="54" t="str">
        <f t="shared" si="2"/>
        <v>Asumir el Riesgo</v>
      </c>
    </row>
    <row r="39" spans="1:13" s="17" customFormat="1" ht="123.75" customHeight="1" thickBot="1" thickTop="1">
      <c r="A39" s="47" t="str">
        <f>'ANALISIS DEL RIESGO'!A39</f>
        <v>CA01014-P
CA04014-P
CI01513-P
 CA04113-P
CA06113-P</v>
      </c>
      <c r="B39" s="24" t="str">
        <f>'ANALISIS DEL RIESGO'!B39</f>
        <v>MEDICION Y MEJORA</v>
      </c>
      <c r="C39" s="24" t="str">
        <f>'ANALISIS DEL RIESGO'!C39</f>
        <v>QUE NO SE IDENTIFIQUEN ADECUADAMENTE EL PRODUCTO Y/O SERVICIO NO CONFORME DE LOS PATRIMONIOS</v>
      </c>
      <c r="D39" s="24">
        <f>'ANALISIS DEL RIESGO'!D39</f>
        <v>3</v>
      </c>
      <c r="E39" s="24">
        <f>'ANALISIS DEL RIESGO'!E39</f>
        <v>2</v>
      </c>
      <c r="F39" s="54" t="s">
        <v>16</v>
      </c>
      <c r="G39" s="54" t="str">
        <f t="shared" si="0"/>
        <v>ZONA DE RIESGO MODERADA</v>
      </c>
      <c r="H39" s="24"/>
      <c r="I39" s="24">
        <v>3</v>
      </c>
      <c r="J39" s="24">
        <v>1</v>
      </c>
      <c r="K39" s="54" t="s">
        <v>15</v>
      </c>
      <c r="L39" s="54" t="str">
        <f t="shared" si="1"/>
        <v>ZONA DE RIESGO BAJA</v>
      </c>
      <c r="M39" s="54" t="str">
        <f t="shared" si="2"/>
        <v>Asumir el Riesgo</v>
      </c>
    </row>
    <row r="40" spans="1:13" s="17" customFormat="1" ht="71.25" customHeight="1" thickBot="1" thickTop="1">
      <c r="A40" s="47" t="str">
        <f>'ANALISIS DEL RIESGO'!A40</f>
        <v>CI03114-P</v>
      </c>
      <c r="B40" s="24" t="str">
        <f>'ANALISIS DEL RIESGO'!B40</f>
        <v>MEDICION Y MEJORA</v>
      </c>
      <c r="C40" s="24" t="str">
        <f>'ANALISIS DEL RIESGO'!C40</f>
        <v>QUE NO SE EJECUTEN ACCIONES CORRECTIVAS Y PREVENTIVAS OPORTUNAMENTE Y LOS RIESGOS SE MATERIALICEN Y SE VUELVAN REITERATIVOS.</v>
      </c>
      <c r="D40" s="24">
        <f>'ANALISIS DEL RIESGO'!D40</f>
        <v>3</v>
      </c>
      <c r="E40" s="24">
        <f>'ANALISIS DEL RIESGO'!E40</f>
        <v>2</v>
      </c>
      <c r="F40" s="54" t="s">
        <v>16</v>
      </c>
      <c r="G40" s="54" t="str">
        <f t="shared" si="0"/>
        <v>ZONA DE RIESGO MODERADA</v>
      </c>
      <c r="H40" s="24"/>
      <c r="I40" s="24">
        <f aca="true" t="shared" si="4" ref="I40:J48">D40</f>
        <v>3</v>
      </c>
      <c r="J40" s="24">
        <f t="shared" si="4"/>
        <v>2</v>
      </c>
      <c r="K40" s="54" t="s">
        <v>16</v>
      </c>
      <c r="L40" s="54" t="str">
        <f t="shared" si="1"/>
        <v>ZONA DE RIESGO MODERADA</v>
      </c>
      <c r="M40" s="54" t="str">
        <f t="shared" si="2"/>
        <v>Asumir el Riesgo, Reducir el Riesgo</v>
      </c>
    </row>
    <row r="41" spans="1:13" s="17" customFormat="1" ht="60.75" customHeight="1" thickBot="1" thickTop="1">
      <c r="A41" s="47" t="str">
        <f>'ANALISIS DEL RIESGO'!A41</f>
        <v>CI02414-P</v>
      </c>
      <c r="B41" s="24" t="str">
        <f>'ANALISIS DEL RIESGO'!B41</f>
        <v>MEDICION Y MEJORA</v>
      </c>
      <c r="C41" s="24" t="str">
        <f>'ANALISIS DEL RIESGO'!C41</f>
        <v>POSIBLES INCUMPLIMIENTOS DE MANERA REITERATIVA DE LAS ACCIONES PLASMADAS DENTRO DEL PLAN DE MEJORAMIENTO</v>
      </c>
      <c r="D41" s="24">
        <f>'ANALISIS DEL RIESGO'!D41</f>
        <v>3</v>
      </c>
      <c r="E41" s="24">
        <f>'ANALISIS DEL RIESGO'!E41</f>
        <v>2</v>
      </c>
      <c r="F41" s="54" t="s">
        <v>16</v>
      </c>
      <c r="G41" s="54" t="str">
        <f t="shared" si="0"/>
        <v>ZONA DE RIESGO MODERADA</v>
      </c>
      <c r="H41" s="24"/>
      <c r="I41" s="24">
        <f t="shared" si="4"/>
        <v>3</v>
      </c>
      <c r="J41" s="24">
        <f t="shared" si="4"/>
        <v>2</v>
      </c>
      <c r="K41" s="54" t="s">
        <v>16</v>
      </c>
      <c r="L41" s="54" t="str">
        <f t="shared" si="1"/>
        <v>ZONA DE RIESGO MODERADA</v>
      </c>
      <c r="M41" s="54" t="str">
        <f t="shared" si="2"/>
        <v>Asumir el Riesgo, Reducir el Riesgo</v>
      </c>
    </row>
    <row r="42" spans="1:13" s="17" customFormat="1" ht="60.75" customHeight="1" thickBot="1" thickTop="1">
      <c r="A42" s="47" t="str">
        <f>'ANALISIS DEL RIESGO'!A42</f>
        <v>CI03014-P</v>
      </c>
      <c r="B42" s="24" t="str">
        <f>'ANALISIS DEL RIESGO'!B42</f>
        <v>MEDICION Y MEJORA</v>
      </c>
      <c r="C42" s="24" t="str">
        <f>'ANALISIS DEL RIESGO'!C42</f>
        <v>POSIBLES INCUMPLIMIENTOS CON LA MATRIZ PRIMARIA Y SECUNDARIA DE LA ENTIDAD.</v>
      </c>
      <c r="D42" s="24">
        <f>'ANALISIS DEL RIESGO'!D42</f>
        <v>3</v>
      </c>
      <c r="E42" s="24">
        <f>'ANALISIS DEL RIESGO'!E42</f>
        <v>2</v>
      </c>
      <c r="F42" s="54" t="s">
        <v>16</v>
      </c>
      <c r="G42" s="54" t="str">
        <f t="shared" si="0"/>
        <v>ZONA DE RIESGO MODERADA</v>
      </c>
      <c r="H42" s="24"/>
      <c r="I42" s="24">
        <f t="shared" si="4"/>
        <v>3</v>
      </c>
      <c r="J42" s="24">
        <f t="shared" si="4"/>
        <v>2</v>
      </c>
      <c r="K42" s="54" t="s">
        <v>16</v>
      </c>
      <c r="L42" s="54" t="str">
        <f t="shared" si="1"/>
        <v>ZONA DE RIESGO MODERADA</v>
      </c>
      <c r="M42" s="54" t="str">
        <f t="shared" si="2"/>
        <v>Asumir el Riesgo, Reducir el Riesgo</v>
      </c>
    </row>
    <row r="43" spans="1:13" s="17" customFormat="1" ht="60.75" customHeight="1" thickBot="1" thickTop="1">
      <c r="A43" s="47" t="str">
        <f>'ANALISIS DEL RIESGO'!A43</f>
        <v>CA07714-P</v>
      </c>
      <c r="B43" s="24" t="str">
        <f>'ANALISIS DEL RIESGO'!B43</f>
        <v>MEDICION Y MEJORA</v>
      </c>
      <c r="C43" s="24" t="str">
        <f>'ANALISIS DEL RIESGO'!C43</f>
        <v>POSIBLE UTILIZACION DE FORMATOS INCORRECTOS POR PARTE DE LOS FUNCIONARIOS DE LA ENTIDAD</v>
      </c>
      <c r="D43" s="24">
        <f>'ANALISIS DEL RIESGO'!D43</f>
        <v>3</v>
      </c>
      <c r="E43" s="24">
        <f>'ANALISIS DEL RIESGO'!E43</f>
        <v>3</v>
      </c>
      <c r="F43" s="54" t="s">
        <v>16</v>
      </c>
      <c r="G43" s="54" t="str">
        <f t="shared" si="0"/>
        <v>ZONA DE RIESGO MODERADA</v>
      </c>
      <c r="H43" s="24"/>
      <c r="I43" s="24">
        <f t="shared" si="4"/>
        <v>3</v>
      </c>
      <c r="J43" s="24">
        <f t="shared" si="4"/>
        <v>3</v>
      </c>
      <c r="K43" s="54" t="s">
        <v>16</v>
      </c>
      <c r="L43" s="54" t="str">
        <f t="shared" si="1"/>
        <v>ZONA DE RIESGO MODERADA</v>
      </c>
      <c r="M43" s="54" t="str">
        <f t="shared" si="2"/>
        <v>Asumir el Riesgo, Reducir el Riesgo</v>
      </c>
    </row>
    <row r="44" spans="1:13" s="17" customFormat="1" ht="60.75" customHeight="1" thickBot="1" thickTop="1">
      <c r="A44" s="120" t="str">
        <f>'ANALISIS DEL RIESGO'!A44</f>
        <v>CA02815-P</v>
      </c>
      <c r="B44" s="120" t="str">
        <f>'ANALISIS DEL RIESGO'!B44</f>
        <v>MEDICION Y MEJORA</v>
      </c>
      <c r="C44" s="120" t="str">
        <f>'ANALISIS DEL RIESGO'!C44</f>
        <v>NO IDENTIFICACIÓN DE LO DESCRITO EN LA EFICACIA DE LA ACCIÓN. </v>
      </c>
      <c r="D44" s="120">
        <f>'ANALISIS DEL RIESGO'!D44</f>
        <v>3</v>
      </c>
      <c r="E44" s="120">
        <f>'ANALISIS DEL RIESGO'!E44</f>
        <v>3</v>
      </c>
      <c r="F44" s="120" t="s">
        <v>16</v>
      </c>
      <c r="G44" s="120" t="str">
        <f t="shared" si="0"/>
        <v>ZONA DE RIESGO MODERADA</v>
      </c>
      <c r="H44" s="120"/>
      <c r="I44" s="120">
        <v>3</v>
      </c>
      <c r="J44" s="120">
        <v>2</v>
      </c>
      <c r="K44" s="120" t="s">
        <v>15</v>
      </c>
      <c r="L44" s="120" t="str">
        <f t="shared" si="1"/>
        <v>ZONA DE RIESGO BAJA</v>
      </c>
      <c r="M44" s="120" t="str">
        <f t="shared" si="2"/>
        <v>Asumir el Riesgo</v>
      </c>
    </row>
    <row r="45" spans="1:13" s="17" customFormat="1" ht="60.75" customHeight="1" thickBot="1" thickTop="1">
      <c r="A45" s="103" t="str">
        <f>'ANALISIS DEL RIESGO'!A45</f>
        <v>CI01015-P</v>
      </c>
      <c r="B45" s="103" t="str">
        <f>'ANALISIS DEL RIESGO'!B45</f>
        <v>MEDICION Y MEJORA</v>
      </c>
      <c r="C45" s="103" t="str">
        <f>'ANALISIS DEL RIESGO'!C45</f>
        <v>NO PRESENTACIÓN DE LOS INFOIRMES EN TERMINOS DE OPORTUNIDAD </v>
      </c>
      <c r="D45" s="103">
        <f>'ANALISIS DEL RIESGO'!D45</f>
        <v>4</v>
      </c>
      <c r="E45" s="103">
        <f>'ANALISIS DEL RIESGO'!E45</f>
        <v>3</v>
      </c>
      <c r="F45" s="103" t="s">
        <v>17</v>
      </c>
      <c r="G45" s="103" t="str">
        <f t="shared" si="0"/>
        <v>ZONA DE RIESGO ALTA</v>
      </c>
      <c r="H45" s="103" t="s">
        <v>788</v>
      </c>
      <c r="I45" s="103">
        <v>2</v>
      </c>
      <c r="J45" s="103">
        <v>3</v>
      </c>
      <c r="K45" s="103" t="s">
        <v>16</v>
      </c>
      <c r="L45" s="103" t="str">
        <f t="shared" si="1"/>
        <v>ZONA DE RIESGO MODERADA</v>
      </c>
      <c r="M45" s="103" t="str">
        <f t="shared" si="2"/>
        <v>Asumir el Riesgo, Reducir el Riesgo</v>
      </c>
    </row>
    <row r="46" spans="1:13" s="319" customFormat="1" ht="72" customHeight="1" thickBot="1" thickTop="1">
      <c r="A46" s="321" t="str">
        <f>'ANALISIS DEL RIESGO'!A46</f>
        <v>CI03215-P</v>
      </c>
      <c r="B46" s="321" t="str">
        <f>'ANALISIS DEL RIESGO'!B46</f>
        <v>MEDICION Y MEJORA</v>
      </c>
      <c r="C46" s="321" t="str">
        <f>'ANALISIS DEL RIESGO'!C46</f>
        <v>ERROR EN LA PUBLICACIÓN DE LOS DOCUMENTOS DEL SIG </v>
      </c>
      <c r="D46" s="321">
        <f>'ANALISIS DEL RIESGO'!D46</f>
        <v>4</v>
      </c>
      <c r="E46" s="321">
        <f>'ANALISIS DEL RIESGO'!E46</f>
        <v>3</v>
      </c>
      <c r="F46" s="321" t="s">
        <v>17</v>
      </c>
      <c r="G46" s="321" t="str">
        <f t="shared" si="0"/>
        <v>ZONA DE RIESGO ALTA</v>
      </c>
      <c r="H46" s="321"/>
      <c r="I46" s="321">
        <v>2</v>
      </c>
      <c r="J46" s="321">
        <v>3</v>
      </c>
      <c r="K46" s="321" t="s">
        <v>16</v>
      </c>
      <c r="L46" s="321" t="str">
        <f t="shared" si="1"/>
        <v>ZONA DE RIESGO MODERADA</v>
      </c>
      <c r="M46" s="321" t="str">
        <f t="shared" si="2"/>
        <v>Asumir el Riesgo, Reducir el Riesgo</v>
      </c>
    </row>
    <row r="47" spans="1:13" s="228" customFormat="1" ht="60.75" customHeight="1" thickBot="1" thickTop="1">
      <c r="A47" s="289" t="str">
        <f>'ANALISIS DEL RIESGO'!A47</f>
        <v>CI07715</v>
      </c>
      <c r="B47" s="289" t="str">
        <f>'ANALISIS DEL RIESGO'!B47</f>
        <v>MEDICION Y MEJORA</v>
      </c>
      <c r="C47" s="289" t="str">
        <f>'ANALISIS DEL RIESGO'!C47</f>
        <v>TOMA DE DECISIONES BASADAS EN  NORMATIVIDAD DESACTUALIZADA </v>
      </c>
      <c r="D47" s="289">
        <f>'ANALISIS DEL RIESGO'!D47</f>
        <v>4</v>
      </c>
      <c r="E47" s="289">
        <f>'ANALISIS DEL RIESGO'!E47</f>
        <v>3</v>
      </c>
      <c r="F47" s="289" t="s">
        <v>17</v>
      </c>
      <c r="G47" s="289" t="str">
        <f t="shared" si="0"/>
        <v>ZONA DE RIESGO ALTA</v>
      </c>
      <c r="H47" s="289"/>
      <c r="I47" s="289">
        <v>2</v>
      </c>
      <c r="J47" s="289">
        <v>3</v>
      </c>
      <c r="K47" s="289" t="s">
        <v>16</v>
      </c>
      <c r="L47" s="289" t="str">
        <f t="shared" si="1"/>
        <v>ZONA DE RIESGO MODERADA</v>
      </c>
      <c r="M47" s="289"/>
    </row>
    <row r="48" spans="1:13" s="17" customFormat="1" ht="60.75" customHeight="1" thickBot="1" thickTop="1">
      <c r="A48" s="47" t="str">
        <f>'ANALISIS DEL RIESGO'!A48</f>
        <v>CA04814-P</v>
      </c>
      <c r="B48" s="24" t="str">
        <f>'ANALISIS DEL RIESGO'!B48</f>
        <v>GESTIÓN DE TALENTO HUMANO</v>
      </c>
      <c r="C48" s="24" t="str">
        <f>'ANALISIS DEL RIESGO'!C48</f>
        <v>REALIZACIÓN INADECUADA DE LA EVALUACIÓN DE DESEMPEÑO LABORAL DE LOS FUNCIONARIOS DE  LA ENTIDAD </v>
      </c>
      <c r="D48" s="24">
        <f>'ANALISIS DEL RIESGO'!D48</f>
        <v>2</v>
      </c>
      <c r="E48" s="24">
        <f>'ANALISIS DEL RIESGO'!E48</f>
        <v>3</v>
      </c>
      <c r="F48" s="54" t="s">
        <v>16</v>
      </c>
      <c r="G48" s="54" t="str">
        <f t="shared" si="0"/>
        <v>ZONA DE RIESGO MODERADA</v>
      </c>
      <c r="H48" s="24"/>
      <c r="I48" s="24">
        <f t="shared" si="4"/>
        <v>2</v>
      </c>
      <c r="J48" s="24">
        <f t="shared" si="4"/>
        <v>3</v>
      </c>
      <c r="K48" s="54" t="s">
        <v>16</v>
      </c>
      <c r="L48" s="54" t="str">
        <f t="shared" si="1"/>
        <v>ZONA DE RIESGO MODERADA</v>
      </c>
      <c r="M48" s="54" t="str">
        <f t="shared" si="2"/>
        <v>Asumir el Riesgo, Reducir el Riesgo</v>
      </c>
    </row>
    <row r="49" spans="1:13" s="17" customFormat="1" ht="60.75" customHeight="1" thickBot="1" thickTop="1">
      <c r="A49" s="85" t="str">
        <f>'ANALISIS DEL RIESGO'!A49</f>
        <v>CI02614-P</v>
      </c>
      <c r="B49" s="85" t="str">
        <f>'ANALISIS DEL RIESGO'!B49</f>
        <v>GESTIÓN DE TALENTO HUMANO</v>
      </c>
      <c r="C49" s="85" t="str">
        <f>'ANALISIS DEL RIESGO'!C49</f>
        <v>BAJO NIVEL DE COMPETENCIAS DEL TALENTO HUMANO AL SERVICIO</v>
      </c>
      <c r="D49" s="85">
        <f>'ANALISIS DEL RIESGO'!D49</f>
        <v>3</v>
      </c>
      <c r="E49" s="85">
        <f>'ANALISIS DEL RIESGO'!E49</f>
        <v>2</v>
      </c>
      <c r="F49" s="85" t="s">
        <v>16</v>
      </c>
      <c r="G49" s="85" t="str">
        <f t="shared" si="0"/>
        <v>ZONA DE RIESGO MODERADA</v>
      </c>
      <c r="H49" s="85"/>
      <c r="I49" s="85">
        <v>3</v>
      </c>
      <c r="J49" s="85">
        <v>2</v>
      </c>
      <c r="K49" s="85" t="s">
        <v>16</v>
      </c>
      <c r="L49" s="85" t="str">
        <f t="shared" si="1"/>
        <v>ZONA DE RIESGO MODERADA</v>
      </c>
      <c r="M49" s="85" t="str">
        <f t="shared" si="2"/>
        <v>Asumir el Riesgo, Reducir el Riesgo</v>
      </c>
    </row>
    <row r="50" spans="1:13" s="76" customFormat="1" ht="60.75" customHeight="1" hidden="1" thickBot="1" thickTop="1">
      <c r="A50" s="71" t="str">
        <f>'ANALISIS DEL RIESGO'!A50</f>
        <v>CA06214-P</v>
      </c>
      <c r="B50" s="71" t="str">
        <f>'ANALISIS DEL RIESGO'!B50</f>
        <v>GESTIÓN DE TALENTO HUMANO</v>
      </c>
      <c r="C50" s="71" t="str">
        <f>'ANALISIS DEL RIESGO'!C50</f>
        <v>POSIBLES ERRORES AL CITAR LA NORMATIVIDAD APLICABLE AL PROCESO</v>
      </c>
      <c r="D50" s="71">
        <f>'ANALISIS DEL RIESGO'!D50</f>
        <v>3</v>
      </c>
      <c r="E50" s="71">
        <f>'ANALISIS DEL RIESGO'!E50</f>
        <v>2</v>
      </c>
      <c r="F50" s="71" t="s">
        <v>16</v>
      </c>
      <c r="G50" s="71" t="str">
        <f t="shared" si="0"/>
        <v>ZONA DE RIESGO MODERADA</v>
      </c>
      <c r="H50" s="71"/>
      <c r="I50" s="71">
        <v>3</v>
      </c>
      <c r="J50" s="71">
        <v>2</v>
      </c>
      <c r="K50" s="71" t="s">
        <v>16</v>
      </c>
      <c r="L50" s="71" t="str">
        <f t="shared" si="1"/>
        <v>ZONA DE RIESGO MODERADA</v>
      </c>
      <c r="M50" s="71" t="str">
        <f t="shared" si="2"/>
        <v>Asumir el Riesgo, Reducir el Riesgo</v>
      </c>
    </row>
    <row r="51" spans="1:13" s="17" customFormat="1" ht="60.75" customHeight="1" thickBot="1" thickTop="1">
      <c r="A51" s="47" t="str">
        <f>'ANALISIS DEL RIESGO'!A51</f>
        <v>CA00315-P</v>
      </c>
      <c r="B51" s="47" t="str">
        <f>'ANALISIS DEL RIESGO'!B51</f>
        <v>GESTIÓN DE TALENTO HUMANO</v>
      </c>
      <c r="C51" s="47" t="str">
        <f>'ANALISIS DEL RIESGO'!C51</f>
        <v>QUE SE DECLAREN HALLAZGOS AL PROCESO POR NO CUMPLIMIENTO DE LAS ACCIONES PREVENTIVAS DENTRO DE LAS FECHAS ESTABLECIDAS</v>
      </c>
      <c r="D51" s="47">
        <f>'ANALISIS DEL RIESGO'!D51</f>
        <v>3</v>
      </c>
      <c r="E51" s="47">
        <f>'ANALISIS DEL RIESGO'!E51</f>
        <v>2</v>
      </c>
      <c r="F51" s="54" t="s">
        <v>16</v>
      </c>
      <c r="G51" s="54" t="str">
        <f t="shared" si="0"/>
        <v>ZONA DE RIESGO MODERADA</v>
      </c>
      <c r="H51" s="47" t="s">
        <v>601</v>
      </c>
      <c r="I51" s="47">
        <v>3</v>
      </c>
      <c r="J51" s="47">
        <v>2</v>
      </c>
      <c r="K51" s="54" t="s">
        <v>16</v>
      </c>
      <c r="L51" s="54" t="str">
        <f t="shared" si="1"/>
        <v>ZONA DE RIESGO MODERADA</v>
      </c>
      <c r="M51" s="54" t="str">
        <f t="shared" si="2"/>
        <v>Asumir el Riesgo, Reducir el Riesgo</v>
      </c>
    </row>
    <row r="52" spans="1:13" s="76" customFormat="1" ht="60.75" customHeight="1" hidden="1" thickBot="1" thickTop="1">
      <c r="A52" s="71" t="str">
        <f>'ANALISIS DEL RIESGO'!A52</f>
        <v>CA00415-P</v>
      </c>
      <c r="B52" s="71" t="str">
        <f>'ANALISIS DEL RIESGO'!B52</f>
        <v>GESTIÓN DE TALENTO HUMANO</v>
      </c>
      <c r="C52" s="71" t="str">
        <f>'ANALISIS DEL RIESGO'!C52</f>
        <v>QUE NO SE DE CUMPLIMIENTO AL 100% DE LAS NORMAS APLICABLES AL PROCESO GTH</v>
      </c>
      <c r="D52" s="71">
        <f>'ANALISIS DEL RIESGO'!D52</f>
        <v>1</v>
      </c>
      <c r="E52" s="71">
        <f>'ANALISIS DEL RIESGO'!E52</f>
        <v>3</v>
      </c>
      <c r="F52" s="71" t="s">
        <v>16</v>
      </c>
      <c r="G52" s="71" t="str">
        <f t="shared" si="0"/>
        <v>ZONA DE RIESGO MODERADA</v>
      </c>
      <c r="H52" s="71" t="s">
        <v>602</v>
      </c>
      <c r="I52" s="71">
        <v>1</v>
      </c>
      <c r="J52" s="71">
        <v>2</v>
      </c>
      <c r="K52" s="71" t="s">
        <v>15</v>
      </c>
      <c r="L52" s="71" t="str">
        <f t="shared" si="1"/>
        <v>ZONA DE RIESGO BAJA</v>
      </c>
      <c r="M52" s="71" t="str">
        <f t="shared" si="2"/>
        <v>Asumir el Riesgo</v>
      </c>
    </row>
    <row r="53" spans="1:13" s="17" customFormat="1" ht="60.75" customHeight="1" thickBot="1" thickTop="1">
      <c r="A53" s="47" t="str">
        <f>'ANALISIS DEL RIESGO'!A53</f>
        <v>CA00515-P</v>
      </c>
      <c r="B53" s="47" t="str">
        <f>'ANALISIS DEL RIESGO'!B53</f>
        <v>GESTIÓN DE TALENTO HUMANO</v>
      </c>
      <c r="C53" s="47" t="str">
        <f>'ANALISIS DEL RIESGO'!C53</f>
        <v>POSIBLES VULNERACIONES A LOS PRINCIPIOS Y VALORES ESTABLECIDOS EN EL CÓDIGO DE VALORES Y CONDUCTA ÉTICA DE LA ENTIDAD.</v>
      </c>
      <c r="D53" s="47">
        <f>'ANALISIS DEL RIESGO'!D53</f>
        <v>4</v>
      </c>
      <c r="E53" s="47">
        <f>'ANALISIS DEL RIESGO'!E53</f>
        <v>4</v>
      </c>
      <c r="F53" s="54" t="s">
        <v>19</v>
      </c>
      <c r="G53" s="54" t="str">
        <f t="shared" si="0"/>
        <v>ZONA DE RIESGO EXTREMA</v>
      </c>
      <c r="H53" s="47" t="s">
        <v>593</v>
      </c>
      <c r="I53" s="47">
        <v>1</v>
      </c>
      <c r="J53" s="47">
        <v>2</v>
      </c>
      <c r="K53" s="54" t="s">
        <v>15</v>
      </c>
      <c r="L53" s="54" t="str">
        <f t="shared" si="1"/>
        <v>ZONA DE RIESGO BAJA</v>
      </c>
      <c r="M53" s="54" t="str">
        <f t="shared" si="2"/>
        <v>Asumir el Riesgo</v>
      </c>
    </row>
    <row r="54" spans="1:13" s="17" customFormat="1" ht="119.25" customHeight="1" thickBot="1" thickTop="1">
      <c r="A54" s="47" t="str">
        <f>'ANALISIS DEL RIESGO'!A54</f>
        <v>CA00615-P</v>
      </c>
      <c r="B54" s="47" t="str">
        <f>'ANALISIS DEL RIESGO'!B54</f>
        <v>GESTIÓN DE TALENTO HUMANO</v>
      </c>
      <c r="C54" s="47" t="str">
        <f>'ANALISIS DEL RIESGO'!C54</f>
        <v>FALTA DE OPORTUNIDAD EN LA EJECUCIÓN DE ALGUNAS ACTIVIDADES PARA LA PLANEACIÓN DE LA CONTRATACIÓN DE LOS TRABAJADORES EN MISIÓN Y PARA EL SEGUIMIENTO Y EVALUACIIÓN DEL PLAN INSTITUCIONAL DE </v>
      </c>
      <c r="D54" s="47">
        <f>'ANALISIS DEL RIESGO'!D54</f>
        <v>2</v>
      </c>
      <c r="E54" s="47">
        <f>'ANALISIS DEL RIESGO'!E54</f>
        <v>2</v>
      </c>
      <c r="F54" s="54" t="s">
        <v>15</v>
      </c>
      <c r="G54" s="54" t="str">
        <f t="shared" si="0"/>
        <v>ZONA DE RIESGO BAJA</v>
      </c>
      <c r="H54" s="47" t="s">
        <v>603</v>
      </c>
      <c r="I54" s="47">
        <v>2</v>
      </c>
      <c r="J54" s="47">
        <v>2</v>
      </c>
      <c r="K54" s="54" t="s">
        <v>15</v>
      </c>
      <c r="L54" s="54" t="str">
        <f t="shared" si="1"/>
        <v>ZONA DE RIESGO BAJA</v>
      </c>
      <c r="M54" s="54" t="str">
        <f t="shared" si="2"/>
        <v>Asumir el Riesgo</v>
      </c>
    </row>
    <row r="55" spans="1:13" s="17" customFormat="1" ht="119.25" customHeight="1" thickBot="1" thickTop="1">
      <c r="A55" s="131" t="str">
        <f>'ANALISIS DEL RIESGO'!A55</f>
        <v>CI01815-P</v>
      </c>
      <c r="B55" s="131" t="str">
        <f>'ANALISIS DEL RIESGO'!B55</f>
        <v>GESTIÓN DE TALENTO HUMANO</v>
      </c>
      <c r="C55" s="131" t="str">
        <f>'ANALISIS DEL RIESGO'!C55</f>
        <v>
PERDIDA DE INFORMACIÓN DIGITAL NECESARIA PARA LA GESTIÓN DE LA ENTIDAD
</v>
      </c>
      <c r="D55" s="131">
        <f>'ANALISIS DEL RIESGO'!D55</f>
        <v>3</v>
      </c>
      <c r="E55" s="131">
        <f>'ANALISIS DEL RIESGO'!E55</f>
        <v>3</v>
      </c>
      <c r="F55" s="131" t="s">
        <v>902</v>
      </c>
      <c r="G55" s="131" t="str">
        <f t="shared" si="0"/>
        <v>ZONA DE RIESGO ALTA</v>
      </c>
      <c r="H55" s="131" t="s">
        <v>903</v>
      </c>
      <c r="I55" s="131">
        <v>2</v>
      </c>
      <c r="J55" s="131">
        <v>2</v>
      </c>
      <c r="K55" s="131" t="s">
        <v>15</v>
      </c>
      <c r="L55" s="131" t="str">
        <f t="shared" si="1"/>
        <v>ZONA DE RIESGO BAJA</v>
      </c>
      <c r="M55" s="131" t="str">
        <f t="shared" si="2"/>
        <v>Asumir el Riesgo</v>
      </c>
    </row>
    <row r="56" spans="1:13" s="17" customFormat="1" ht="144.75" customHeight="1" thickBot="1" thickTop="1">
      <c r="A56" s="209" t="str">
        <f>'ANALISIS DEL RIESGO'!A56</f>
        <v>CI02615-P</v>
      </c>
      <c r="B56" s="209" t="str">
        <f>'ANALISIS DEL RIESGO'!B56</f>
        <v>GESTIÓN DE TALENTO HUMANO</v>
      </c>
      <c r="C56" s="209" t="str">
        <f>'ANALISIS DEL RIESGO'!C56</f>
        <v>No cumplir con el 100% de las responsabilidades del patrono respecto de brindar capacitaciones a los trabajadores, con el fin de garantizar las condiciones físico mental y social; evitar incidentes, accidentes y prevenir posibles enfermedades laborales.</v>
      </c>
      <c r="D56" s="209">
        <f>'ANALISIS DEL RIESGO'!D56</f>
        <v>2</v>
      </c>
      <c r="E56" s="209">
        <f>'ANALISIS DEL RIESGO'!E56</f>
        <v>3</v>
      </c>
      <c r="F56" s="209" t="s">
        <v>17</v>
      </c>
      <c r="G56" s="209" t="s">
        <v>704</v>
      </c>
      <c r="H56" s="23" t="s">
        <v>1019</v>
      </c>
      <c r="I56" s="209">
        <v>1</v>
      </c>
      <c r="J56" s="209">
        <v>2</v>
      </c>
      <c r="K56" s="209" t="s">
        <v>15</v>
      </c>
      <c r="L56" s="209" t="str">
        <f t="shared" si="1"/>
        <v>ZONA DE RIESGO BAJA</v>
      </c>
      <c r="M56" s="209" t="str">
        <f t="shared" si="2"/>
        <v>Asumir el Riesgo</v>
      </c>
    </row>
    <row r="57" spans="1:13" s="306" customFormat="1" ht="144.75" customHeight="1" thickBot="1" thickTop="1">
      <c r="A57" s="308" t="str">
        <f>'ANALISIS DEL RIESGO'!A57</f>
        <v>CI04415-P</v>
      </c>
      <c r="B57" s="308" t="str">
        <f>'ANALISIS DEL RIESGO'!B57</f>
        <v>GESTIÓN DE TALENTO HUMANO</v>
      </c>
      <c r="C57" s="308" t="str">
        <f>'ANALISIS DEL RIESGO'!C57</f>
        <v>No presentar los resultados de ausentismo laboral que indican la frecuencia con que regularmente se ausentan los funcionarios del Fondo de Pasivo Social de Ferrocarriles Nacionales de Colombia por diferentes razones </v>
      </c>
      <c r="D57" s="308">
        <f>'ANALISIS DEL RIESGO'!D57</f>
        <v>3</v>
      </c>
      <c r="E57" s="308">
        <f>'ANALISIS DEL RIESGO'!E57</f>
        <v>3</v>
      </c>
      <c r="F57" s="308" t="s">
        <v>17</v>
      </c>
      <c r="G57" s="308" t="s">
        <v>704</v>
      </c>
      <c r="H57" s="307" t="s">
        <v>1106</v>
      </c>
      <c r="I57" s="308">
        <v>2</v>
      </c>
      <c r="J57" s="308">
        <v>2</v>
      </c>
      <c r="K57" s="308" t="s">
        <v>15</v>
      </c>
      <c r="L57" s="308" t="str">
        <f t="shared" si="1"/>
        <v>ZONA DE RIESGO BAJA</v>
      </c>
      <c r="M57" s="308" t="str">
        <f t="shared" si="2"/>
        <v>Asumir el Riesgo</v>
      </c>
    </row>
    <row r="58" spans="1:13" s="17" customFormat="1" ht="60.75" customHeight="1" thickBot="1" thickTop="1">
      <c r="A58" s="47" t="str">
        <f>'ANALISIS DEL RIESGO'!A58</f>
        <v>N/A</v>
      </c>
      <c r="B58" s="24" t="str">
        <f>'ANALISIS DEL RIESGO'!B58</f>
        <v>GESTIÓN DOCUMENTAL. </v>
      </c>
      <c r="C58" s="24" t="str">
        <f>'ANALISIS DEL RIESGO'!C58</f>
        <v>PÉRDIDA DEFINITIVA O EXTRAVIO DE DOCUMENTOS RECIBIDOS O GENERADOS POR LA ENTIDAD</v>
      </c>
      <c r="D58" s="24">
        <f>'ANALISIS DEL RIESGO'!D58</f>
        <v>4</v>
      </c>
      <c r="E58" s="24">
        <f>'ANALISIS DEL RIESGO'!E58</f>
        <v>3</v>
      </c>
      <c r="F58" s="54" t="s">
        <v>17</v>
      </c>
      <c r="G58" s="54" t="str">
        <f aca="true" t="shared" si="5" ref="G58:G118">IF(F58="B",$N$1,IF(F58="M",$O$1,IF(F58="A",$P$1,IF(F58="E",$Q$1,"0"))))</f>
        <v>ZONA DE RIESGO ALTA</v>
      </c>
      <c r="H58" s="24"/>
      <c r="I58" s="24">
        <v>3</v>
      </c>
      <c r="J58" s="24">
        <v>3</v>
      </c>
      <c r="K58" s="54" t="s">
        <v>17</v>
      </c>
      <c r="L58" s="54" t="str">
        <f aca="true" t="shared" si="6" ref="L58:L118">IF(K58="B",$N$1,IF(K58="M",$O$1,IF(K58="A",$P$1,IF(K58="E",$Q$1,"0"))))</f>
        <v>ZONA DE RIESGO ALTA</v>
      </c>
      <c r="M58" s="54" t="str">
        <f t="shared" si="2"/>
        <v>Reducir el Riesgo, Evitar, Compartir o Transferir el Riesgo</v>
      </c>
    </row>
    <row r="59" spans="1:14" s="17" customFormat="1" ht="60.75" customHeight="1" thickBot="1" thickTop="1">
      <c r="A59" s="47" t="str">
        <f>'ANALISIS DEL RIESGO'!A59</f>
        <v>CA06713-P</v>
      </c>
      <c r="B59" s="24" t="str">
        <f>'ANALISIS DEL RIESGO'!B59</f>
        <v>GESTION DOCUMENTAL</v>
      </c>
      <c r="C59" s="24" t="str">
        <f>'ANALISIS DEL RIESGO'!C59</f>
        <v>PERDIDA DE DOCUMENTOS DEL ARCHIVO DE GESTION DE LOS PROCESOS Y DEL ARCHIVO CENTRAL</v>
      </c>
      <c r="D59" s="24">
        <f>'ANALISIS DEL RIESGO'!D59</f>
        <v>2</v>
      </c>
      <c r="E59" s="24">
        <f>'ANALISIS DEL RIESGO'!E59</f>
        <v>4</v>
      </c>
      <c r="F59" s="54" t="s">
        <v>17</v>
      </c>
      <c r="G59" s="54" t="str">
        <f t="shared" si="5"/>
        <v>ZONA DE RIESGO ALTA</v>
      </c>
      <c r="H59" s="24"/>
      <c r="I59" s="24">
        <v>2</v>
      </c>
      <c r="J59" s="24">
        <v>2</v>
      </c>
      <c r="K59" s="54" t="s">
        <v>15</v>
      </c>
      <c r="L59" s="54" t="str">
        <f t="shared" si="6"/>
        <v>ZONA DE RIESGO BAJA</v>
      </c>
      <c r="M59" s="54" t="str">
        <f t="shared" si="2"/>
        <v>Asumir el Riesgo</v>
      </c>
      <c r="N59" s="25"/>
    </row>
    <row r="60" spans="1:14" s="76" customFormat="1" ht="60.75" customHeight="1" hidden="1" thickBot="1" thickTop="1">
      <c r="A60" s="71" t="str">
        <f>'ANALISIS DEL RIESGO'!A60</f>
        <v>CA06513-P </v>
      </c>
      <c r="B60" s="71" t="str">
        <f>'ANALISIS DEL RIESGO'!B60</f>
        <v>GESTION DOCUMENTAL</v>
      </c>
      <c r="C60" s="71" t="str">
        <f>'ANALISIS DEL RIESGO'!C60</f>
        <v>POSIBLE DESACTUALIZACIÓN DE LA CARACTERIZACIÓN DEL PROCESO</v>
      </c>
      <c r="D60" s="71">
        <f>'ANALISIS DEL RIESGO'!D60</f>
        <v>4</v>
      </c>
      <c r="E60" s="71">
        <f>'ANALISIS DEL RIESGO'!E60</f>
        <v>2</v>
      </c>
      <c r="F60" s="71" t="s">
        <v>17</v>
      </c>
      <c r="G60" s="71" t="str">
        <f t="shared" si="5"/>
        <v>ZONA DE RIESGO ALTA</v>
      </c>
      <c r="H60" s="71"/>
      <c r="I60" s="71">
        <v>4</v>
      </c>
      <c r="J60" s="71">
        <v>2</v>
      </c>
      <c r="K60" s="71" t="s">
        <v>17</v>
      </c>
      <c r="L60" s="71" t="str">
        <f t="shared" si="6"/>
        <v>ZONA DE RIESGO ALTA</v>
      </c>
      <c r="M60" s="71" t="str">
        <f t="shared" si="2"/>
        <v>Reducir el Riesgo, Evitar, Compartir o Transferir el Riesgo</v>
      </c>
      <c r="N60" s="95"/>
    </row>
    <row r="61" spans="1:14" s="76" customFormat="1" ht="60.75" customHeight="1" hidden="1" thickBot="1" thickTop="1">
      <c r="A61" s="71" t="str">
        <f>'ANALISIS DEL RIESGO'!A61</f>
        <v>CI01014-P</v>
      </c>
      <c r="B61" s="71" t="str">
        <f>'ANALISIS DEL RIESGO'!B61</f>
        <v>GESTION DOCUMENTAL</v>
      </c>
      <c r="C61" s="71" t="str">
        <f>'ANALISIS DEL RIESGO'!C61</f>
        <v>POSIBLE DESACTUALIZACIÓN DE LA CARACTERIZACIÓN DEL PROCESO</v>
      </c>
      <c r="D61" s="71">
        <f>'ANALISIS DEL RIESGO'!D61</f>
        <v>4</v>
      </c>
      <c r="E61" s="71">
        <f>'ANALISIS DEL RIESGO'!E61</f>
        <v>2</v>
      </c>
      <c r="F61" s="71" t="s">
        <v>17</v>
      </c>
      <c r="G61" s="71" t="str">
        <f t="shared" si="5"/>
        <v>ZONA DE RIESGO ALTA</v>
      </c>
      <c r="H61" s="71"/>
      <c r="I61" s="71">
        <v>4</v>
      </c>
      <c r="J61" s="71">
        <v>2</v>
      </c>
      <c r="K61" s="71" t="s">
        <v>17</v>
      </c>
      <c r="L61" s="71" t="str">
        <f t="shared" si="6"/>
        <v>ZONA DE RIESGO ALTA</v>
      </c>
      <c r="M61" s="71" t="str">
        <f t="shared" si="2"/>
        <v>Reducir el Riesgo, Evitar, Compartir o Transferir el Riesgo</v>
      </c>
      <c r="N61" s="95"/>
    </row>
    <row r="62" spans="1:14" s="17" customFormat="1" ht="60.75" customHeight="1" thickBot="1" thickTop="1">
      <c r="A62" s="47" t="str">
        <f>'ANALISIS DEL RIESGO'!A62</f>
        <v>CI01114-P</v>
      </c>
      <c r="B62" s="24" t="str">
        <f>'ANALISIS DEL RIESGO'!B62</f>
        <v>GESTION DOCUMENTAL</v>
      </c>
      <c r="C62" s="24" t="str">
        <f>'ANALISIS DEL RIESGO'!C62</f>
        <v>POSIBLES SANCIONES POR ENTES DE CONTROL DEBIDO A LA NO RADICACIÓN DE LA CORRESPONDECIA EL MISMO DIA DE SU RECEPCIÓN.</v>
      </c>
      <c r="D62" s="24">
        <f>'ANALISIS DEL RIESGO'!D62</f>
        <v>3</v>
      </c>
      <c r="E62" s="24">
        <f>'ANALISIS DEL RIESGO'!E62</f>
        <v>2</v>
      </c>
      <c r="F62" s="54" t="s">
        <v>16</v>
      </c>
      <c r="G62" s="54" t="str">
        <f t="shared" si="5"/>
        <v>ZONA DE RIESGO MODERADA</v>
      </c>
      <c r="H62" s="24"/>
      <c r="I62" s="24">
        <f>D62</f>
        <v>3</v>
      </c>
      <c r="J62" s="24">
        <f>E62</f>
        <v>2</v>
      </c>
      <c r="K62" s="54" t="s">
        <v>16</v>
      </c>
      <c r="L62" s="54" t="str">
        <f t="shared" si="6"/>
        <v>ZONA DE RIESGO MODERADA</v>
      </c>
      <c r="M62" s="54" t="str">
        <f t="shared" si="2"/>
        <v>Asumir el Riesgo, Reducir el Riesgo</v>
      </c>
      <c r="N62" s="25"/>
    </row>
    <row r="63" spans="1:14" s="17" customFormat="1" ht="60.75" customHeight="1" thickBot="1" thickTop="1">
      <c r="A63" s="47" t="str">
        <f>'ANALISIS DEL RIESGO'!A63</f>
        <v>CA02814-P</v>
      </c>
      <c r="B63" s="24" t="str">
        <f>'ANALISIS DEL RIESGO'!B63</f>
        <v>GESTION DOCUMENTAL</v>
      </c>
      <c r="C63" s="24" t="str">
        <f>'ANALISIS DEL RIESGO'!C63</f>
        <v>DIFICULTADES AL REALIZAR EL CONTROL DE LOS DERECHOS DE PETICIÓN QUE SE RADICAN EN LA ENTIDAD</v>
      </c>
      <c r="D63" s="24">
        <f>'ANALISIS DEL RIESGO'!D63</f>
        <v>2</v>
      </c>
      <c r="E63" s="24">
        <f>'ANALISIS DEL RIESGO'!E63</f>
        <v>4</v>
      </c>
      <c r="F63" s="54" t="s">
        <v>17</v>
      </c>
      <c r="G63" s="54" t="str">
        <f t="shared" si="5"/>
        <v>ZONA DE RIESGO ALTA</v>
      </c>
      <c r="H63" s="24"/>
      <c r="I63" s="24">
        <v>2</v>
      </c>
      <c r="J63" s="24">
        <v>4</v>
      </c>
      <c r="K63" s="54" t="s">
        <v>17</v>
      </c>
      <c r="L63" s="54" t="str">
        <f t="shared" si="6"/>
        <v>ZONA DE RIESGO ALTA</v>
      </c>
      <c r="M63" s="54" t="str">
        <f t="shared" si="2"/>
        <v>Reducir el Riesgo, Evitar, Compartir o Transferir el Riesgo</v>
      </c>
      <c r="N63" s="25"/>
    </row>
    <row r="64" spans="1:14" s="17" customFormat="1" ht="60.75" customHeight="1" thickBot="1" thickTop="1">
      <c r="A64" s="47" t="str">
        <f>'ANALISIS DEL RIESGO'!A64</f>
        <v>CA03114-P</v>
      </c>
      <c r="B64" s="24" t="str">
        <f>'ANALISIS DEL RIESGO'!B64</f>
        <v>GESTION DOCUMENTAL</v>
      </c>
      <c r="C64" s="24" t="str">
        <f>'ANALISIS DEL RIESGO'!C64</f>
        <v>QUE LOS RESULTADOS QUE ARROJA EL EQUIPO DE MEDICIÓN DE TEMPERATURA NO SEAN REALES</v>
      </c>
      <c r="D64" s="24">
        <f>'ANALISIS DEL RIESGO'!D64</f>
        <v>3</v>
      </c>
      <c r="E64" s="24">
        <f>'ANALISIS DEL RIESGO'!E64</f>
        <v>2</v>
      </c>
      <c r="F64" s="54" t="s">
        <v>16</v>
      </c>
      <c r="G64" s="54" t="str">
        <f t="shared" si="5"/>
        <v>ZONA DE RIESGO MODERADA</v>
      </c>
      <c r="H64" s="24"/>
      <c r="I64" s="24">
        <f>D64</f>
        <v>3</v>
      </c>
      <c r="J64" s="24">
        <f>E64</f>
        <v>2</v>
      </c>
      <c r="K64" s="54" t="s">
        <v>16</v>
      </c>
      <c r="L64" s="54" t="str">
        <f t="shared" si="6"/>
        <v>ZONA DE RIESGO MODERADA</v>
      </c>
      <c r="M64" s="54" t="str">
        <f t="shared" si="2"/>
        <v>Asumir el Riesgo, Reducir el Riesgo</v>
      </c>
      <c r="N64" s="25"/>
    </row>
    <row r="65" spans="1:14" s="17" customFormat="1" ht="114" customHeight="1" thickBot="1" thickTop="1">
      <c r="A65" s="47" t="str">
        <f>'ANALISIS DEL RIESGO'!A65</f>
        <v>CA01815-P</v>
      </c>
      <c r="B65" s="47" t="str">
        <f>'ANALISIS DEL RIESGO'!B65</f>
        <v>GESTION DOCUMENTAL</v>
      </c>
      <c r="C65" s="47" t="str">
        <f>'ANALISIS DEL RIESGO'!C65</f>
        <v>POSIBLE PERDIDA DE INFORMACION CONTENIDA EN EL NORMOGRAMA INSTITUCIONAL </v>
      </c>
      <c r="D65" s="47">
        <f>'ANALISIS DEL RIESGO'!D65</f>
        <v>4</v>
      </c>
      <c r="E65" s="47">
        <f>'ANALISIS DEL RIESGO'!E65</f>
        <v>4</v>
      </c>
      <c r="F65" s="54" t="s">
        <v>19</v>
      </c>
      <c r="G65" s="54" t="str">
        <f t="shared" si="5"/>
        <v>ZONA DE RIESGO EXTREMA</v>
      </c>
      <c r="H65" s="47"/>
      <c r="I65" s="47">
        <v>2</v>
      </c>
      <c r="J65" s="47">
        <v>2</v>
      </c>
      <c r="K65" s="54" t="s">
        <v>15</v>
      </c>
      <c r="L65" s="54" t="str">
        <f t="shared" si="6"/>
        <v>ZONA DE RIESGO BAJA</v>
      </c>
      <c r="M65" s="54" t="str">
        <f t="shared" si="2"/>
        <v>Asumir el Riesgo</v>
      </c>
      <c r="N65" s="25"/>
    </row>
    <row r="66" spans="1:14" s="17" customFormat="1" ht="97.5" customHeight="1" thickBot="1" thickTop="1">
      <c r="A66" s="47" t="str">
        <f>'ANALISIS DEL RIESGO'!A66</f>
        <v>CA01915-P</v>
      </c>
      <c r="B66" s="47" t="str">
        <f>'ANALISIS DEL RIESGO'!B66</f>
        <v>GESTION DOCUMENTAL</v>
      </c>
      <c r="C66" s="47" t="str">
        <f>'ANALISIS DEL RIESGO'!C66</f>
        <v>POSIBLE INCUMPLIEMIENTO D DE LA FICHA DE CARACTERIZACION DEL PROCESO </v>
      </c>
      <c r="D66" s="47">
        <f>'ANALISIS DEL RIESGO'!D66</f>
        <v>3</v>
      </c>
      <c r="E66" s="47">
        <f>'ANALISIS DEL RIESGO'!E66</f>
        <v>4</v>
      </c>
      <c r="F66" s="54" t="s">
        <v>17</v>
      </c>
      <c r="G66" s="54" t="str">
        <f t="shared" si="5"/>
        <v>ZONA DE RIESGO ALTA</v>
      </c>
      <c r="H66" s="47"/>
      <c r="I66" s="47">
        <v>2</v>
      </c>
      <c r="J66" s="47">
        <v>2</v>
      </c>
      <c r="K66" s="54" t="s">
        <v>15</v>
      </c>
      <c r="L66" s="54" t="str">
        <f t="shared" si="6"/>
        <v>ZONA DE RIESGO BAJA</v>
      </c>
      <c r="M66" s="54" t="str">
        <f t="shared" si="2"/>
        <v>Asumir el Riesgo</v>
      </c>
      <c r="N66" s="25"/>
    </row>
    <row r="67" spans="1:14" s="17" customFormat="1" ht="89.25" customHeight="1" thickBot="1" thickTop="1">
      <c r="A67" s="120" t="str">
        <f>'ANALISIS DEL RIESGO'!A67</f>
        <v>CI01515-P</v>
      </c>
      <c r="B67" s="120" t="str">
        <f>'ANALISIS DEL RIESGO'!B67</f>
        <v>GESTION DOCUMENTAL</v>
      </c>
      <c r="C67" s="120" t="str">
        <f>'ANALISIS DEL RIESGO'!C67</f>
        <v>CONTINUAS DEVOLUCIONES DE LOS SOBRES POR PARTE DEL CONTRATISTA DEL SERVICIO 472 </v>
      </c>
      <c r="D67" s="120">
        <f>'ANALISIS DEL RIESGO'!D67</f>
        <v>3</v>
      </c>
      <c r="E67" s="120">
        <f>'ANALISIS DEL RIESGO'!E67</f>
        <v>3</v>
      </c>
      <c r="F67" s="120" t="s">
        <v>17</v>
      </c>
      <c r="G67" s="120" t="str">
        <f t="shared" si="5"/>
        <v>ZONA DE RIESGO ALTA</v>
      </c>
      <c r="H67" s="120"/>
      <c r="I67" s="120">
        <v>3</v>
      </c>
      <c r="J67" s="120">
        <v>2</v>
      </c>
      <c r="K67" s="120" t="s">
        <v>15</v>
      </c>
      <c r="L67" s="120" t="str">
        <f t="shared" si="6"/>
        <v>ZONA DE RIESGO BAJA</v>
      </c>
      <c r="M67" s="120" t="str">
        <f t="shared" si="2"/>
        <v>Asumir el Riesgo</v>
      </c>
      <c r="N67" s="25"/>
    </row>
    <row r="68" spans="1:14" s="17" customFormat="1" ht="89.25" customHeight="1" thickBot="1" thickTop="1">
      <c r="A68" s="203" t="str">
        <f>'ANALISIS DEL RIESGO'!A68</f>
        <v>CI02015-P</v>
      </c>
      <c r="B68" s="203" t="str">
        <f>'ANALISIS DEL RIESGO'!B68</f>
        <v>GESTION DOCUMENTAL</v>
      </c>
      <c r="C68" s="203" t="str">
        <f>'ANALISIS DEL RIESGO'!C68</f>
        <v>PERDIDA DE DOCUMENTOS DEL ARCHIVO DE GESTION DE LOS PROCESOS Y DEL ARCHIVO CENTRAL, ERRORES EN LAS TRANSFERENCIAS, DETERIORO DE LA DOCUMENATCIÓN. </v>
      </c>
      <c r="D68" s="203">
        <f>'ANALISIS DEL RIESGO'!D68</f>
        <v>3</v>
      </c>
      <c r="E68" s="203">
        <f>'ANALISIS DEL RIESGO'!E68</f>
        <v>3</v>
      </c>
      <c r="F68" s="203" t="s">
        <v>17</v>
      </c>
      <c r="G68" s="203" t="str">
        <f t="shared" si="5"/>
        <v>ZONA DE RIESGO ALTA</v>
      </c>
      <c r="H68" s="203"/>
      <c r="I68" s="203">
        <v>3</v>
      </c>
      <c r="J68" s="203">
        <v>2</v>
      </c>
      <c r="K68" s="203" t="s">
        <v>15</v>
      </c>
      <c r="L68" s="203" t="str">
        <f t="shared" si="6"/>
        <v>ZONA DE RIESGO BAJA</v>
      </c>
      <c r="M68" s="203" t="str">
        <f t="shared" si="2"/>
        <v>Asumir el Riesgo</v>
      </c>
      <c r="N68" s="25"/>
    </row>
    <row r="69" spans="1:14" s="17" customFormat="1" ht="89.25" customHeight="1" thickBot="1" thickTop="1">
      <c r="A69" s="203" t="str">
        <f>'ANALISIS DEL RIESGO'!A69</f>
        <v>CI02115-P</v>
      </c>
      <c r="B69" s="203" t="str">
        <f>'ANALISIS DEL RIESGO'!B69</f>
        <v>GESTION DOCUMENTAL</v>
      </c>
      <c r="C69" s="203" t="str">
        <f>'ANALISIS DEL RIESGO'!C69</f>
        <v>NO SE LLEVA CONTROL DE LOS DOCUMENTOS QUE CONTIENE EL ARCHIVO DE GESTIÓN </v>
      </c>
      <c r="D69" s="203">
        <v>4</v>
      </c>
      <c r="E69" s="203">
        <v>3</v>
      </c>
      <c r="F69" s="203" t="s">
        <v>17</v>
      </c>
      <c r="G69" s="203" t="str">
        <f t="shared" si="5"/>
        <v>ZONA DE RIESGO ALTA</v>
      </c>
      <c r="H69" s="203"/>
      <c r="I69" s="203">
        <v>3</v>
      </c>
      <c r="J69" s="203">
        <v>2</v>
      </c>
      <c r="K69" s="203" t="s">
        <v>15</v>
      </c>
      <c r="L69" s="203" t="str">
        <f t="shared" si="6"/>
        <v>ZONA DE RIESGO BAJA</v>
      </c>
      <c r="M69" s="203" t="str">
        <f t="shared" si="2"/>
        <v>Asumir el Riesgo</v>
      </c>
      <c r="N69" s="25"/>
    </row>
    <row r="70" spans="1:14" s="17" customFormat="1" ht="89.25" customHeight="1" thickBot="1" thickTop="1">
      <c r="A70" s="203" t="str">
        <f>'ANALISIS DEL RIESGO'!A70</f>
        <v>CI02215-P</v>
      </c>
      <c r="B70" s="203" t="str">
        <f>'ANALISIS DEL RIESGO'!B70</f>
        <v>GESTION DOCUMENTAL</v>
      </c>
      <c r="C70" s="203" t="str">
        <f>'ANALISIS DEL RIESGO'!C70</f>
        <v>QUE LA INFORMACIÓN FISICA NO CONINCIDA CON LOS RADICADOS DE ORFEO </v>
      </c>
      <c r="D70" s="203">
        <v>3</v>
      </c>
      <c r="E70" s="203">
        <v>3</v>
      </c>
      <c r="F70" s="203" t="s">
        <v>17</v>
      </c>
      <c r="G70" s="203" t="str">
        <f t="shared" si="5"/>
        <v>ZONA DE RIESGO ALTA</v>
      </c>
      <c r="H70" s="203"/>
      <c r="I70" s="203">
        <v>3</v>
      </c>
      <c r="J70" s="203">
        <v>2</v>
      </c>
      <c r="K70" s="203" t="s">
        <v>15</v>
      </c>
      <c r="L70" s="203" t="str">
        <f t="shared" si="6"/>
        <v>ZONA DE RIESGO BAJA</v>
      </c>
      <c r="M70" s="203" t="str">
        <f t="shared" si="2"/>
        <v>Asumir el Riesgo</v>
      </c>
      <c r="N70" s="25"/>
    </row>
    <row r="71" spans="1:14" s="17" customFormat="1" ht="89.25" customHeight="1" thickBot="1" thickTop="1">
      <c r="A71" s="203" t="str">
        <f>'ANALISIS DEL RIESGO'!A71</f>
        <v>CI02315-P</v>
      </c>
      <c r="B71" s="203" t="str">
        <f>'ANALISIS DEL RIESGO'!B71</f>
        <v>GESTION DOCUMENTAL</v>
      </c>
      <c r="C71" s="203" t="str">
        <f>'ANALISIS DEL RIESGO'!C71</f>
        <v>INCUMPLIMIENTO DE LA NORMA 1712 "LEY DE TRANSPARENCIA" </v>
      </c>
      <c r="D71" s="203">
        <v>3</v>
      </c>
      <c r="E71" s="203">
        <v>4</v>
      </c>
      <c r="F71" s="203" t="s">
        <v>17</v>
      </c>
      <c r="G71" s="203" t="str">
        <f t="shared" si="5"/>
        <v>ZONA DE RIESGO ALTA</v>
      </c>
      <c r="H71" s="203"/>
      <c r="I71" s="203">
        <v>3</v>
      </c>
      <c r="J71" s="203">
        <v>2</v>
      </c>
      <c r="K71" s="203" t="s">
        <v>15</v>
      </c>
      <c r="L71" s="203" t="str">
        <f t="shared" si="6"/>
        <v>ZONA DE RIESGO BAJA</v>
      </c>
      <c r="M71" s="203" t="str">
        <f t="shared" si="2"/>
        <v>Asumir el Riesgo</v>
      </c>
      <c r="N71" s="25"/>
    </row>
    <row r="72" spans="1:14" s="17" customFormat="1" ht="68.25" customHeight="1" thickBot="1" thickTop="1">
      <c r="A72" s="200" t="str">
        <f>'ANALISIS DEL RIESGO'!A72</f>
        <v>CA03615-P</v>
      </c>
      <c r="B72" s="200" t="str">
        <f>'ANALISIS DEL RIESGO'!B72</f>
        <v>GESTION DOCUMENTAL</v>
      </c>
      <c r="C72" s="200" t="str">
        <f>'ANALISIS DEL RIESGO'!C72</f>
        <v>INCONSISTENCIAS EN EL NORMOGRAMA INSTITUCIUONAL E INCUMPLIMIENTO DE LA NORMATIVIDAD APLICADA A CADA PROCESO </v>
      </c>
      <c r="D72" s="200">
        <f>'ANALISIS DEL RIESGO'!D72</f>
        <v>3</v>
      </c>
      <c r="E72" s="200">
        <f>'ANALISIS DEL RIESGO'!E72</f>
        <v>3</v>
      </c>
      <c r="F72" s="200" t="s">
        <v>17</v>
      </c>
      <c r="G72" s="200" t="str">
        <f t="shared" si="5"/>
        <v>ZONA DE RIESGO ALTA</v>
      </c>
      <c r="H72" s="200"/>
      <c r="I72" s="200">
        <v>3</v>
      </c>
      <c r="J72" s="200">
        <v>2</v>
      </c>
      <c r="K72" s="200" t="s">
        <v>15</v>
      </c>
      <c r="L72" s="200" t="str">
        <f t="shared" si="6"/>
        <v>ZONA DE RIESGO BAJA</v>
      </c>
      <c r="M72" s="200" t="str">
        <f t="shared" si="2"/>
        <v>Asumir el Riesgo</v>
      </c>
      <c r="N72" s="25"/>
    </row>
    <row r="73" spans="1:14" s="17" customFormat="1" ht="54.75" customHeight="1" thickBot="1" thickTop="1">
      <c r="A73" s="200" t="str">
        <f>'ANALISIS DEL RIESGO'!A73</f>
        <v>CA03715-P</v>
      </c>
      <c r="B73" s="200" t="str">
        <f>'ANALISIS DEL RIESGO'!B73</f>
        <v>GESTION DOCUMENTAL</v>
      </c>
      <c r="C73" s="200" t="str">
        <f>'ANALISIS DEL RIESGO'!C73</f>
        <v>DESCONOCIMIENTO DEL RESULTADO DE LA MEDICIÓN  DE TEMPERATURA Y HUMEDAD RELATIVA DEL ARCHIVO CENTRAL </v>
      </c>
      <c r="D73" s="200">
        <f>'ANALISIS DEL RIESGO'!D73</f>
        <v>3</v>
      </c>
      <c r="E73" s="200">
        <f>'ANALISIS DEL RIESGO'!E73</f>
        <v>3</v>
      </c>
      <c r="F73" s="200" t="s">
        <v>17</v>
      </c>
      <c r="G73" s="200" t="str">
        <f t="shared" si="5"/>
        <v>ZONA DE RIESGO ALTA</v>
      </c>
      <c r="H73" s="200"/>
      <c r="I73" s="200">
        <v>3</v>
      </c>
      <c r="J73" s="200">
        <v>2</v>
      </c>
      <c r="K73" s="200" t="s">
        <v>15</v>
      </c>
      <c r="L73" s="200" t="str">
        <f t="shared" si="6"/>
        <v>ZONA DE RIESGO BAJA</v>
      </c>
      <c r="M73" s="200" t="str">
        <f t="shared" si="2"/>
        <v>Asumir el Riesgo</v>
      </c>
      <c r="N73" s="25"/>
    </row>
    <row r="74" spans="1:14" s="228" customFormat="1" ht="54.75" customHeight="1" thickBot="1" thickTop="1">
      <c r="A74" s="290" t="str">
        <f>'ANALISIS DEL RIESGO'!A74</f>
        <v>CI04115-P</v>
      </c>
      <c r="B74" s="290" t="str">
        <f>'ANALISIS DEL RIESGO'!B74</f>
        <v>GESTION DOCUMENTAL</v>
      </c>
      <c r="C74" s="290" t="str">
        <f>'ANALISIS DEL RIESGO'!C74</f>
        <v>POSIBLE DEMORA EN LA CREACIÓN DE LOS EXPEDIENTES VIRTUALES </v>
      </c>
      <c r="D74" s="290">
        <f>'ANALISIS DEL RIESGO'!D74</f>
        <v>3</v>
      </c>
      <c r="E74" s="290">
        <f>'ANALISIS DEL RIESGO'!E74</f>
        <v>3</v>
      </c>
      <c r="F74" s="290" t="s">
        <v>17</v>
      </c>
      <c r="G74" s="290" t="str">
        <f t="shared" si="5"/>
        <v>ZONA DE RIESGO ALTA</v>
      </c>
      <c r="H74" s="290"/>
      <c r="I74" s="290">
        <v>2</v>
      </c>
      <c r="J74" s="290">
        <v>2</v>
      </c>
      <c r="K74" s="290" t="s">
        <v>15</v>
      </c>
      <c r="L74" s="290" t="str">
        <f t="shared" si="6"/>
        <v>ZONA DE RIESGO BAJA</v>
      </c>
      <c r="M74" s="290" t="str">
        <f t="shared" si="2"/>
        <v>Asumir el Riesgo</v>
      </c>
      <c r="N74" s="25"/>
    </row>
    <row r="75" spans="1:14" s="17" customFormat="1" ht="60.75" customHeight="1" thickBot="1" thickTop="1">
      <c r="A75" s="47" t="str">
        <f>'ANALISIS DEL RIESGO'!A75</f>
        <v>CA00813-P</v>
      </c>
      <c r="B75" s="24" t="str">
        <f>'ANALISIS DEL RIESGO'!B75</f>
        <v>ATENCIÓN AL CIUDADANO</v>
      </c>
      <c r="C75" s="24" t="str">
        <f>'ANALISIS DEL RIESGO'!C75</f>
        <v>OCURRENCIA CONTINUA DEL PRODUCTO NO CONFORME DEL PROCESO</v>
      </c>
      <c r="D75" s="24">
        <f>'ANALISIS DEL RIESGO'!D75</f>
        <v>3</v>
      </c>
      <c r="E75" s="24">
        <f>'ANALISIS DEL RIESGO'!E75</f>
        <v>2</v>
      </c>
      <c r="F75" s="54" t="s">
        <v>16</v>
      </c>
      <c r="G75" s="54" t="str">
        <f t="shared" si="5"/>
        <v>ZONA DE RIESGO MODERADA</v>
      </c>
      <c r="H75" s="24"/>
      <c r="I75" s="24">
        <v>2</v>
      </c>
      <c r="J75" s="24">
        <f>E75</f>
        <v>2</v>
      </c>
      <c r="K75" s="54" t="s">
        <v>15</v>
      </c>
      <c r="L75" s="54" t="str">
        <f t="shared" si="6"/>
        <v>ZONA DE RIESGO BAJA</v>
      </c>
      <c r="M75" s="54" t="str">
        <f t="shared" si="2"/>
        <v>Asumir el Riesgo</v>
      </c>
      <c r="N75" s="25"/>
    </row>
    <row r="76" spans="1:14" s="17" customFormat="1" ht="60.75" customHeight="1" thickBot="1" thickTop="1">
      <c r="A76" s="47" t="str">
        <f>'ANALISIS DEL RIESGO'!A76</f>
        <v>CA00713-P</v>
      </c>
      <c r="B76" s="24" t="str">
        <f>'ANALISIS DEL RIESGO'!B76</f>
        <v>ATENCIÓN AL CIUDADANO</v>
      </c>
      <c r="C76" s="24" t="str">
        <f>'ANALISIS DEL RIESGO'!C76</f>
        <v>POSIBLES ERRORES EN LA EJECUCIÓN DEL PROCEDIMIENTO DEL BUZON DE SUGERENCIAS.</v>
      </c>
      <c r="D76" s="24">
        <f>'ANALISIS DEL RIESGO'!D76</f>
        <v>3</v>
      </c>
      <c r="E76" s="24">
        <f>'ANALISIS DEL RIESGO'!E76</f>
        <v>2</v>
      </c>
      <c r="F76" s="54" t="s">
        <v>16</v>
      </c>
      <c r="G76" s="54" t="str">
        <f t="shared" si="5"/>
        <v>ZONA DE RIESGO MODERADA</v>
      </c>
      <c r="H76" s="24"/>
      <c r="I76" s="24">
        <f>D76</f>
        <v>3</v>
      </c>
      <c r="J76" s="24">
        <f>E76</f>
        <v>2</v>
      </c>
      <c r="K76" s="54" t="s">
        <v>16</v>
      </c>
      <c r="L76" s="54" t="str">
        <f t="shared" si="6"/>
        <v>ZONA DE RIESGO MODERADA</v>
      </c>
      <c r="M76" s="54" t="str">
        <f t="shared" si="2"/>
        <v>Asumir el Riesgo, Reducir el Riesgo</v>
      </c>
      <c r="N76" s="25"/>
    </row>
    <row r="77" spans="1:14" s="76" customFormat="1" ht="60.75" customHeight="1" hidden="1" thickBot="1" thickTop="1">
      <c r="A77" s="71" t="str">
        <f>'ANALISIS DEL RIESGO'!A77</f>
        <v>CA02614-P</v>
      </c>
      <c r="B77" s="71" t="str">
        <f>'ANALISIS DEL RIESGO'!B77</f>
        <v>ATENCIÓN AL CIUDADANO</v>
      </c>
      <c r="C77" s="71" t="str">
        <f>'ANALISIS DEL RIESGO'!C77</f>
        <v>DESACTUALIZACIÓN DE LOS FORMATOS DE PRESTACIONES ECONÓMICAS.</v>
      </c>
      <c r="D77" s="71">
        <f>'ANALISIS DEL RIESGO'!D77</f>
        <v>3</v>
      </c>
      <c r="E77" s="71">
        <f>'ANALISIS DEL RIESGO'!E77</f>
        <v>2</v>
      </c>
      <c r="F77" s="71" t="s">
        <v>16</v>
      </c>
      <c r="G77" s="71" t="str">
        <f t="shared" si="5"/>
        <v>ZONA DE RIESGO MODERADA</v>
      </c>
      <c r="H77" s="71"/>
      <c r="I77" s="71">
        <f>D77</f>
        <v>3</v>
      </c>
      <c r="J77" s="71">
        <f>E77</f>
        <v>2</v>
      </c>
      <c r="K77" s="71" t="s">
        <v>16</v>
      </c>
      <c r="L77" s="71" t="str">
        <f t="shared" si="6"/>
        <v>ZONA DE RIESGO MODERADA</v>
      </c>
      <c r="M77" s="71" t="str">
        <f t="shared" si="2"/>
        <v>Asumir el Riesgo, Reducir el Riesgo</v>
      </c>
      <c r="N77" s="95"/>
    </row>
    <row r="78" spans="1:14" s="17" customFormat="1" ht="60.75" customHeight="1" thickBot="1" thickTop="1">
      <c r="A78" s="47" t="str">
        <f>'ANALISIS DEL RIESGO'!A78</f>
        <v>CA02714-P</v>
      </c>
      <c r="B78" s="24" t="str">
        <f>'ANALISIS DEL RIESGO'!B78</f>
        <v>ATENCIÓN AL CIUDADANO</v>
      </c>
      <c r="C78" s="24" t="str">
        <f>'ANALISIS DEL RIESGO'!C78</f>
        <v>POSIBLES ACCIONES PLANTEADAS DENTRO DEL PLAN DE MEJORAMIENTO SIN SOLUCIONES EFICACES</v>
      </c>
      <c r="D78" s="24">
        <f>'ANALISIS DEL RIESGO'!D78</f>
        <v>3</v>
      </c>
      <c r="E78" s="24">
        <f>'ANALISIS DEL RIESGO'!E78</f>
        <v>2</v>
      </c>
      <c r="F78" s="54" t="s">
        <v>16</v>
      </c>
      <c r="G78" s="54" t="str">
        <f t="shared" si="5"/>
        <v>ZONA DE RIESGO MODERADA</v>
      </c>
      <c r="H78" s="24"/>
      <c r="I78" s="24">
        <f>D78</f>
        <v>3</v>
      </c>
      <c r="J78" s="24">
        <f>E78</f>
        <v>2</v>
      </c>
      <c r="K78" s="54" t="s">
        <v>16</v>
      </c>
      <c r="L78" s="54" t="str">
        <f t="shared" si="6"/>
        <v>ZONA DE RIESGO MODERADA</v>
      </c>
      <c r="M78" s="54" t="str">
        <f t="shared" si="2"/>
        <v>Asumir el Riesgo, Reducir el Riesgo</v>
      </c>
      <c r="N78" s="25"/>
    </row>
    <row r="79" spans="1:14" s="17" customFormat="1" ht="75.75" customHeight="1" thickBot="1" thickTop="1">
      <c r="A79" s="47" t="str">
        <f>'ANALISIS DEL RIESGO'!A79</f>
        <v>CI01814-P</v>
      </c>
      <c r="B79" s="24" t="str">
        <f>'ANALISIS DEL RIESGO'!B79</f>
        <v>ATENCIÓN AL CIUDADANO</v>
      </c>
      <c r="C79" s="24" t="str">
        <f>'ANALISIS DEL RIESGO'!C79</f>
        <v>QUE NO SE EVIDENCIE LA TOMA DE ACCIONES DE MEJORA FRENTE A LOS RESULTADOS DE LAS ENCUESTAS "SATISFACCIÓN DEL USUARIO POST-TRAMITE</v>
      </c>
      <c r="D79" s="24">
        <f>'ANALISIS DEL RIESGO'!D79</f>
        <v>3</v>
      </c>
      <c r="E79" s="24">
        <f>'ANALISIS DEL RIESGO'!E79</f>
        <v>3</v>
      </c>
      <c r="F79" s="54" t="s">
        <v>17</v>
      </c>
      <c r="G79" s="54" t="str">
        <f t="shared" si="5"/>
        <v>ZONA DE RIESGO ALTA</v>
      </c>
      <c r="H79" s="24"/>
      <c r="I79" s="24">
        <f>D79</f>
        <v>3</v>
      </c>
      <c r="J79" s="24">
        <f>E79</f>
        <v>3</v>
      </c>
      <c r="K79" s="54" t="s">
        <v>17</v>
      </c>
      <c r="L79" s="54" t="str">
        <f t="shared" si="6"/>
        <v>ZONA DE RIESGO ALTA</v>
      </c>
      <c r="M79" s="54" t="str">
        <f t="shared" si="2"/>
        <v>Reducir el Riesgo, Evitar, Compartir o Transferir el Riesgo</v>
      </c>
      <c r="N79" s="25"/>
    </row>
    <row r="80" spans="1:14" s="17" customFormat="1" ht="60.75" customHeight="1" thickBot="1" thickTop="1">
      <c r="A80" s="47" t="str">
        <f>'ANALISIS DEL RIESGO'!A80</f>
        <v>CI01914-P</v>
      </c>
      <c r="B80" s="24" t="str">
        <f>'ANALISIS DEL RIESGO'!B80</f>
        <v>ATENCIÓN AL CIUDADANO</v>
      </c>
      <c r="C80" s="24" t="str">
        <f>'ANALISIS DEL RIESGO'!C80</f>
        <v>FALTA DE OPORTUNIDAD EN LA ATENCIÓN DE LOS TRAMITES</v>
      </c>
      <c r="D80" s="24">
        <f>'ANALISIS DEL RIESGO'!D80</f>
        <v>3</v>
      </c>
      <c r="E80" s="24">
        <f>'ANALISIS DEL RIESGO'!E80</f>
        <v>3</v>
      </c>
      <c r="F80" s="54" t="s">
        <v>17</v>
      </c>
      <c r="G80" s="54" t="str">
        <f t="shared" si="5"/>
        <v>ZONA DE RIESGO ALTA</v>
      </c>
      <c r="H80" s="24"/>
      <c r="I80" s="24">
        <v>3</v>
      </c>
      <c r="J80" s="24">
        <v>2</v>
      </c>
      <c r="K80" s="54" t="s">
        <v>16</v>
      </c>
      <c r="L80" s="54" t="str">
        <f t="shared" si="6"/>
        <v>ZONA DE RIESGO MODERADA</v>
      </c>
      <c r="M80" s="54" t="str">
        <f t="shared" si="2"/>
        <v>Asumir el Riesgo, Reducir el Riesgo</v>
      </c>
      <c r="N80" s="25"/>
    </row>
    <row r="81" spans="1:14" s="17" customFormat="1" ht="79.5" customHeight="1" thickBot="1" thickTop="1">
      <c r="A81" s="47" t="str">
        <f>'ANALISIS DEL RIESGO'!A81</f>
        <v>CA05614-P</v>
      </c>
      <c r="B81" s="24" t="str">
        <f>'ANALISIS DEL RIESGO'!B81</f>
        <v>ATENCIÓN AL CIUDADANO</v>
      </c>
      <c r="C81" s="24" t="str">
        <f>'ANALISIS DEL RIESGO'!C81</f>
        <v>POSIBLE DESACTUALIZACIÓN DEL NORMOGRAMA INSTITUCIONAL DE LA ENTIDAD</v>
      </c>
      <c r="D81" s="24">
        <f>'ANALISIS DEL RIESGO'!D81</f>
        <v>3</v>
      </c>
      <c r="E81" s="24">
        <f>'ANALISIS DEL RIESGO'!E81</f>
        <v>2</v>
      </c>
      <c r="F81" s="54" t="s">
        <v>16</v>
      </c>
      <c r="G81" s="54" t="str">
        <f t="shared" si="5"/>
        <v>ZONA DE RIESGO MODERADA</v>
      </c>
      <c r="H81" s="24"/>
      <c r="I81" s="24">
        <v>2</v>
      </c>
      <c r="J81" s="24">
        <v>2</v>
      </c>
      <c r="K81" s="54" t="s">
        <v>15</v>
      </c>
      <c r="L81" s="54" t="str">
        <f t="shared" si="6"/>
        <v>ZONA DE RIESGO BAJA</v>
      </c>
      <c r="M81" s="54" t="str">
        <f t="shared" si="2"/>
        <v>Asumir el Riesgo</v>
      </c>
      <c r="N81" s="25"/>
    </row>
    <row r="82" spans="1:14" s="17" customFormat="1" ht="79.5" customHeight="1" thickBot="1" thickTop="1">
      <c r="A82" s="47" t="str">
        <f>'ANALISIS DEL RIESGO'!A82</f>
        <v>CA02015-P</v>
      </c>
      <c r="B82" s="47" t="str">
        <f>'ANALISIS DEL RIESGO'!B82</f>
        <v>ATENCIÓN AL CIUDADANO</v>
      </c>
      <c r="C82" s="47" t="str">
        <f>'ANALISIS DEL RIESGO'!C82</f>
        <v>POSIBLE INCUMPLIMIENTO A LA DIRECTIVA PRESIDENCIAL 04-2012 POLITICA¨CERO PAPEL¨  </v>
      </c>
      <c r="D82" s="47">
        <f>'ANALISIS DEL RIESGO'!D82</f>
        <v>3</v>
      </c>
      <c r="E82" s="47">
        <f>'ANALISIS DEL RIESGO'!E82</f>
        <v>2</v>
      </c>
      <c r="F82" s="54" t="s">
        <v>16</v>
      </c>
      <c r="G82" s="54" t="str">
        <f t="shared" si="5"/>
        <v>ZONA DE RIESGO MODERADA</v>
      </c>
      <c r="H82" s="47"/>
      <c r="I82" s="47">
        <v>1</v>
      </c>
      <c r="J82" s="47">
        <v>2</v>
      </c>
      <c r="K82" s="54" t="s">
        <v>15</v>
      </c>
      <c r="L82" s="54" t="str">
        <f t="shared" si="6"/>
        <v>ZONA DE RIESGO BAJA</v>
      </c>
      <c r="M82" s="54" t="str">
        <f t="shared" si="2"/>
        <v>Asumir el Riesgo</v>
      </c>
      <c r="N82" s="25"/>
    </row>
    <row r="83" spans="1:14" s="17" customFormat="1" ht="79.5" customHeight="1" thickBot="1" thickTop="1">
      <c r="A83" s="47" t="str">
        <f>'ANALISIS DEL RIESGO'!A83</f>
        <v>CA02115-P</v>
      </c>
      <c r="B83" s="47" t="str">
        <f>'ANALISIS DEL RIESGO'!B83</f>
        <v>ATENCIÓN AL CIUDADANO</v>
      </c>
      <c r="C83" s="47" t="str">
        <f>'ANALISIS DEL RIESGO'!C83</f>
        <v>POSIBLE PERDIDA DE LOS DATOS PERSONALES COMO PROPIEDAD DEL CLIENTE </v>
      </c>
      <c r="D83" s="47">
        <f>'ANALISIS DEL RIESGO'!D83</f>
        <v>3</v>
      </c>
      <c r="E83" s="47">
        <f>'ANALISIS DEL RIESGO'!E83</f>
        <v>2</v>
      </c>
      <c r="F83" s="54" t="s">
        <v>16</v>
      </c>
      <c r="G83" s="54" t="str">
        <f t="shared" si="5"/>
        <v>ZONA DE RIESGO MODERADA</v>
      </c>
      <c r="H83" s="47"/>
      <c r="I83" s="47">
        <v>2</v>
      </c>
      <c r="J83" s="47">
        <v>2</v>
      </c>
      <c r="K83" s="54" t="s">
        <v>15</v>
      </c>
      <c r="L83" s="54" t="str">
        <f t="shared" si="6"/>
        <v>ZONA DE RIESGO BAJA</v>
      </c>
      <c r="M83" s="54" t="str">
        <f t="shared" si="2"/>
        <v>Asumir el Riesgo</v>
      </c>
      <c r="N83" s="25"/>
    </row>
    <row r="84" spans="1:14" s="76" customFormat="1" ht="27.75" customHeight="1" hidden="1" thickBot="1" thickTop="1">
      <c r="A84" s="120" t="str">
        <f>'ANALISIS DEL RIESGO'!A84</f>
        <v>CA03413-P</v>
      </c>
      <c r="B84" s="120" t="str">
        <f>'ANALISIS DEL RIESGO'!B84</f>
        <v>ATENCIÓN AL CIUDADANO</v>
      </c>
      <c r="C84" s="120" t="str">
        <f>'ANALISIS DEL RIESGO'!C84</f>
        <v>FORMULACIÓN DEL OBJETO DEL PROCESO NO SE AJUSTA A LAS ACTIVIDADES QUE REALIZA EL PROCESO</v>
      </c>
      <c r="D84" s="120">
        <f>'ANALISIS DEL RIESGO'!D84</f>
        <v>3</v>
      </c>
      <c r="E84" s="120">
        <f>'ANALISIS DEL RIESGO'!E84</f>
        <v>3</v>
      </c>
      <c r="F84" s="71" t="s">
        <v>17</v>
      </c>
      <c r="G84" s="189" t="str">
        <f t="shared" si="5"/>
        <v>ZONA DE RIESGO ALTA</v>
      </c>
      <c r="H84" s="71"/>
      <c r="I84" s="71">
        <v>3</v>
      </c>
      <c r="J84" s="71">
        <v>3</v>
      </c>
      <c r="K84" s="71" t="s">
        <v>17</v>
      </c>
      <c r="L84" s="71" t="str">
        <f t="shared" si="6"/>
        <v>ZONA DE RIESGO ALTA</v>
      </c>
      <c r="M84" s="71" t="str">
        <f t="shared" si="2"/>
        <v>Reducir el Riesgo, Evitar, Compartir o Transferir el Riesgo</v>
      </c>
      <c r="N84" s="95"/>
    </row>
    <row r="85" spans="1:14" s="17" customFormat="1" ht="79.5" customHeight="1" thickBot="1" thickTop="1">
      <c r="A85" s="120" t="str">
        <f>'ANALISIS DEL RIESGO'!A85</f>
        <v>CI01910-P</v>
      </c>
      <c r="B85" s="120" t="str">
        <f>'ANALISIS DEL RIESGO'!B85</f>
        <v>ATENCIÓN AL CIUDADANO</v>
      </c>
      <c r="C85" s="120" t="str">
        <f>'ANALISIS DEL RIESGO'!C85</f>
        <v>QUE NO SE TOMEN ACCIONES DE MEJORA EN CUANTO A LAS SUGERENCIAS Y RECOMENDACIONES DEL USURIO. </v>
      </c>
      <c r="D85" s="120">
        <f>'ANALISIS DEL RIESGO'!D85</f>
        <v>4</v>
      </c>
      <c r="E85" s="120">
        <f>'ANALISIS DEL RIESGO'!E85</f>
        <v>4</v>
      </c>
      <c r="F85" s="120" t="s">
        <v>16</v>
      </c>
      <c r="G85" s="189" t="str">
        <f t="shared" si="5"/>
        <v>ZONA DE RIESGO MODERADA</v>
      </c>
      <c r="H85" s="120" t="s">
        <v>909</v>
      </c>
      <c r="I85" s="120">
        <v>2</v>
      </c>
      <c r="J85" s="120">
        <v>2</v>
      </c>
      <c r="K85" s="120" t="s">
        <v>15</v>
      </c>
      <c r="L85" s="120" t="str">
        <f t="shared" si="6"/>
        <v>ZONA DE RIESGO BAJA</v>
      </c>
      <c r="M85" s="120" t="str">
        <f t="shared" si="2"/>
        <v>Asumir el Riesgo</v>
      </c>
      <c r="N85" s="25"/>
    </row>
    <row r="86" spans="1:14" s="17" customFormat="1" ht="79.5" customHeight="1" thickBot="1" thickTop="1">
      <c r="A86" s="189" t="str">
        <f>'ANALISIS DEL RIESGO'!A86</f>
        <v>CI02815-P</v>
      </c>
      <c r="B86" s="189" t="str">
        <f>'ANALISIS DEL RIESGO'!B86</f>
        <v>ATENCIÓN AL CIUDADANO</v>
      </c>
      <c r="C86" s="189" t="str">
        <f>'ANALISIS DEL RIESGO'!C86</f>
        <v>INCUMPLIMIENTO EN LA MEDICIÓN DE LOS INDICADORES ESTRATEGICOS </v>
      </c>
      <c r="D86" s="189">
        <f>'ANALISIS DEL RIESGO'!D86</f>
        <v>4</v>
      </c>
      <c r="E86" s="189">
        <f>'ANALISIS DEL RIESGO'!E86</f>
        <v>3</v>
      </c>
      <c r="F86" s="189" t="s">
        <v>17</v>
      </c>
      <c r="G86" s="189" t="str">
        <f t="shared" si="5"/>
        <v>ZONA DE RIESGO ALTA</v>
      </c>
      <c r="H86" s="189"/>
      <c r="I86" s="189">
        <v>2</v>
      </c>
      <c r="J86" s="189">
        <v>2</v>
      </c>
      <c r="K86" s="189" t="s">
        <v>15</v>
      </c>
      <c r="L86" s="189" t="str">
        <f t="shared" si="6"/>
        <v>ZONA DE RIESGO BAJA</v>
      </c>
      <c r="M86" s="189" t="str">
        <f t="shared" si="2"/>
        <v>Asumir el Riesgo</v>
      </c>
      <c r="N86" s="25"/>
    </row>
    <row r="87" spans="1:14" s="319" customFormat="1" ht="79.5" customHeight="1" thickBot="1" thickTop="1">
      <c r="A87" s="321" t="str">
        <f>'ANALISIS DEL RIESGO'!A87</f>
        <v>CA00216-P</v>
      </c>
      <c r="B87" s="321" t="str">
        <f>'ANALISIS DEL RIESGO'!B87</f>
        <v>ATENCIÓN AL CIUDADANO</v>
      </c>
      <c r="C87" s="321" t="str">
        <f>'ANALISIS DEL RIESGO'!C87</f>
        <v>POSIBLE EJECUCIÓN DE ACTIVIDADES NO DOCUMENTADAS DENTRO DEL PROCESO </v>
      </c>
      <c r="D87" s="321">
        <f>'ANALISIS DEL RIESGO'!D87</f>
        <v>4</v>
      </c>
      <c r="E87" s="321">
        <f>'ANALISIS DEL RIESGO'!E87</f>
        <v>3</v>
      </c>
      <c r="F87" s="321" t="s">
        <v>17</v>
      </c>
      <c r="G87" s="321" t="str">
        <f t="shared" si="5"/>
        <v>ZONA DE RIESGO ALTA</v>
      </c>
      <c r="H87" s="321"/>
      <c r="I87" s="321">
        <v>2</v>
      </c>
      <c r="J87" s="321">
        <v>2</v>
      </c>
      <c r="K87" s="321" t="s">
        <v>15</v>
      </c>
      <c r="L87" s="321" t="str">
        <f t="shared" si="6"/>
        <v>ZONA DE RIESGO BAJA</v>
      </c>
      <c r="M87" s="321" t="str">
        <f t="shared" si="2"/>
        <v>Asumir el Riesgo</v>
      </c>
      <c r="N87" s="25"/>
    </row>
    <row r="88" spans="1:14" s="319" customFormat="1" ht="79.5" customHeight="1" thickBot="1" thickTop="1">
      <c r="A88" s="321" t="str">
        <f>'ANALISIS DEL RIESGO'!A88</f>
        <v>CA00316-P</v>
      </c>
      <c r="B88" s="321" t="str">
        <f>'ANALISIS DEL RIESGO'!B88</f>
        <v>ATENCIÓN AL CIUDADANO</v>
      </c>
      <c r="C88" s="321" t="str">
        <f>'ANALISIS DEL RIESGO'!C88</f>
        <v>QUE NO SE EJECUTEN ACTIVIDADES PARA MITIGAR RIESGOS DE CORRUPCIÓN CONTEMPLADOS EN LA LEY 1474/2011 ART 73 ESTATUTO ANTICORRUPCIÓN </v>
      </c>
      <c r="D88" s="321">
        <f>'ANALISIS DEL RIESGO'!D88</f>
        <v>4</v>
      </c>
      <c r="E88" s="321">
        <f>'ANALISIS DEL RIESGO'!E88</f>
        <v>3</v>
      </c>
      <c r="F88" s="321" t="s">
        <v>17</v>
      </c>
      <c r="G88" s="321" t="str">
        <f t="shared" si="5"/>
        <v>ZONA DE RIESGO ALTA</v>
      </c>
      <c r="H88" s="321"/>
      <c r="I88" s="321">
        <v>2</v>
      </c>
      <c r="J88" s="321">
        <v>2</v>
      </c>
      <c r="K88" s="321" t="s">
        <v>15</v>
      </c>
      <c r="L88" s="321" t="str">
        <f t="shared" si="6"/>
        <v>ZONA DE RIESGO BAJA</v>
      </c>
      <c r="M88" s="321" t="str">
        <f t="shared" si="2"/>
        <v>Asumir el Riesgo</v>
      </c>
      <c r="N88" s="25"/>
    </row>
    <row r="89" spans="1:14" s="319" customFormat="1" ht="79.5" customHeight="1" thickBot="1" thickTop="1">
      <c r="A89" s="321" t="str">
        <f>'ANALISIS DEL RIESGO'!A89</f>
        <v>CA00416-P</v>
      </c>
      <c r="B89" s="321" t="str">
        <f>'ANALISIS DEL RIESGO'!B89</f>
        <v>ATENCIÓN AL CIUDADANO</v>
      </c>
      <c r="C89" s="321" t="str">
        <f>'ANALISIS DEL RIESGO'!C89</f>
        <v>POSIBLES REGISTROS NO IDENTIFICADOS A TRAVÉS DE TRD. </v>
      </c>
      <c r="D89" s="321">
        <f>'ANALISIS DEL RIESGO'!D89</f>
        <v>4</v>
      </c>
      <c r="E89" s="321">
        <f>'ANALISIS DEL RIESGO'!E89</f>
        <v>3</v>
      </c>
      <c r="F89" s="321" t="s">
        <v>17</v>
      </c>
      <c r="G89" s="321" t="str">
        <f t="shared" si="5"/>
        <v>ZONA DE RIESGO ALTA</v>
      </c>
      <c r="H89" s="321"/>
      <c r="I89" s="321">
        <v>2</v>
      </c>
      <c r="J89" s="321">
        <v>2</v>
      </c>
      <c r="K89" s="321" t="s">
        <v>15</v>
      </c>
      <c r="L89" s="321" t="str">
        <f t="shared" si="6"/>
        <v>ZONA DE RIESGO BAJA</v>
      </c>
      <c r="M89" s="321" t="str">
        <f t="shared" si="2"/>
        <v>Asumir el Riesgo</v>
      </c>
      <c r="N89" s="25"/>
    </row>
    <row r="90" spans="1:14" s="319" customFormat="1" ht="79.5" customHeight="1" thickBot="1" thickTop="1">
      <c r="A90" s="321" t="str">
        <f>'ANALISIS DEL RIESGO'!A90</f>
        <v>CA00516-P</v>
      </c>
      <c r="B90" s="321" t="str">
        <f>'ANALISIS DEL RIESGO'!B90</f>
        <v>ATENCIÓN AL CIUDADANO</v>
      </c>
      <c r="C90" s="321" t="str">
        <f>'ANALISIS DEL RIESGO'!C90</f>
        <v>NO SE EVIDENCIA LA MEDICIÓN DEL IMPACTO DEL SERVICIO PRESTADO </v>
      </c>
      <c r="D90" s="321">
        <f>'ANALISIS DEL RIESGO'!D90</f>
        <v>4</v>
      </c>
      <c r="E90" s="321">
        <f>'ANALISIS DEL RIESGO'!E90</f>
        <v>3</v>
      </c>
      <c r="F90" s="321" t="s">
        <v>17</v>
      </c>
      <c r="G90" s="321" t="str">
        <f t="shared" si="5"/>
        <v>ZONA DE RIESGO ALTA</v>
      </c>
      <c r="H90" s="321"/>
      <c r="I90" s="321">
        <v>2</v>
      </c>
      <c r="J90" s="321">
        <v>2</v>
      </c>
      <c r="K90" s="321" t="s">
        <v>15</v>
      </c>
      <c r="L90" s="321" t="str">
        <f t="shared" si="6"/>
        <v>ZONA DE RIESGO BAJA</v>
      </c>
      <c r="M90" s="321" t="str">
        <f t="shared" si="2"/>
        <v>Asumir el Riesgo</v>
      </c>
      <c r="N90" s="25"/>
    </row>
    <row r="91" spans="1:14" s="319" customFormat="1" ht="79.5" customHeight="1" thickBot="1" thickTop="1">
      <c r="A91" s="321" t="str">
        <f>'ANALISIS DEL RIESGO'!A91</f>
        <v>CI00516-P</v>
      </c>
      <c r="B91" s="321" t="str">
        <f>'ANALISIS DEL RIESGO'!B91</f>
        <v>ATENCIÓN AL CIUDADANO</v>
      </c>
      <c r="C91" s="321" t="str">
        <f>'ANALISIS DEL RIESGO'!C91</f>
        <v>POSIBLES FALLAS EN  EL FLUJO DE INFORMACION INTERNO  DEL PROCESO </v>
      </c>
      <c r="D91" s="321">
        <f>'ANALISIS DEL RIESGO'!D91</f>
        <v>4</v>
      </c>
      <c r="E91" s="321">
        <f>'ANALISIS DEL RIESGO'!E91</f>
        <v>3</v>
      </c>
      <c r="F91" s="321" t="s">
        <v>17</v>
      </c>
      <c r="G91" s="321" t="str">
        <f t="shared" si="5"/>
        <v>ZONA DE RIESGO ALTA</v>
      </c>
      <c r="H91" s="321"/>
      <c r="I91" s="321">
        <v>3</v>
      </c>
      <c r="J91" s="321">
        <v>2</v>
      </c>
      <c r="K91" s="321" t="s">
        <v>16</v>
      </c>
      <c r="L91" s="321" t="str">
        <f t="shared" si="6"/>
        <v>ZONA DE RIESGO MODERADA</v>
      </c>
      <c r="M91" s="321" t="str">
        <f t="shared" si="2"/>
        <v>Asumir el Riesgo, Reducir el Riesgo</v>
      </c>
      <c r="N91" s="25"/>
    </row>
    <row r="92" spans="1:14" s="17" customFormat="1" ht="79.5" customHeight="1" thickBot="1" thickTop="1">
      <c r="A92" s="47" t="str">
        <f>'ANALISIS DEL RIESGO'!A92</f>
        <v>CA05913-P- CA02715-P</v>
      </c>
      <c r="B92" s="24" t="str">
        <f>'ANALISIS DEL RIESGO'!B92</f>
        <v>GESTIÓN DE SERVICIOS DE SALUD</v>
      </c>
      <c r="C92" s="24" t="str">
        <f>'ANALISIS DEL RIESGO'!C92</f>
        <v>POSIBLES INCUMPLIMIENTO A LAS METAS PROGRAMADAS DEL PROCESO.</v>
      </c>
      <c r="D92" s="24">
        <f>'ANALISIS DEL RIESGO'!D92</f>
        <v>2</v>
      </c>
      <c r="E92" s="24">
        <f>'ANALISIS DEL RIESGO'!E92</f>
        <v>3</v>
      </c>
      <c r="F92" s="54" t="s">
        <v>16</v>
      </c>
      <c r="G92" s="54" t="str">
        <f t="shared" si="5"/>
        <v>ZONA DE RIESGO MODERADA</v>
      </c>
      <c r="H92" s="24"/>
      <c r="I92" s="24">
        <f>D92</f>
        <v>2</v>
      </c>
      <c r="J92" s="24">
        <f>E92</f>
        <v>3</v>
      </c>
      <c r="K92" s="54" t="s">
        <v>16</v>
      </c>
      <c r="L92" s="54" t="str">
        <f t="shared" si="6"/>
        <v>ZONA DE RIESGO MODERADA</v>
      </c>
      <c r="M92" s="54" t="str">
        <f t="shared" si="2"/>
        <v>Asumir el Riesgo, Reducir el Riesgo</v>
      </c>
      <c r="N92" s="25"/>
    </row>
    <row r="93" spans="1:14" s="76" customFormat="1" ht="79.5" customHeight="1" hidden="1" thickBot="1" thickTop="1">
      <c r="A93" s="71" t="str">
        <f>'ANALISIS DEL RIESGO'!A93</f>
        <v>CA00114-P</v>
      </c>
      <c r="B93" s="71" t="str">
        <f>'ANALISIS DEL RIESGO'!B93</f>
        <v>GESTIÓN DE SERVICIOS DE SALUD</v>
      </c>
      <c r="C93" s="71" t="str">
        <f>'ANALISIS DEL RIESGO'!C93</f>
        <v>REGRISTRO INOPORTUNO E INADECUADO DE LA REALIZACION DE LAS AUDITORIAS DE PUNTOS DE ATENCION</v>
      </c>
      <c r="D93" s="71">
        <f>'ANALISIS DEL RIESGO'!D93</f>
        <v>3</v>
      </c>
      <c r="E93" s="71">
        <f>'ANALISIS DEL RIESGO'!E93</f>
        <v>2</v>
      </c>
      <c r="F93" s="71" t="s">
        <v>16</v>
      </c>
      <c r="G93" s="71" t="str">
        <f t="shared" si="5"/>
        <v>ZONA DE RIESGO MODERADA</v>
      </c>
      <c r="H93" s="71"/>
      <c r="I93" s="71">
        <f>D93</f>
        <v>3</v>
      </c>
      <c r="J93" s="71">
        <f>E93</f>
        <v>2</v>
      </c>
      <c r="K93" s="71" t="s">
        <v>16</v>
      </c>
      <c r="L93" s="71" t="str">
        <f t="shared" si="6"/>
        <v>ZONA DE RIESGO MODERADA</v>
      </c>
      <c r="M93" s="71" t="str">
        <f t="shared" si="2"/>
        <v>Asumir el Riesgo, Reducir el Riesgo</v>
      </c>
      <c r="N93" s="95"/>
    </row>
    <row r="94" spans="1:14" s="17" customFormat="1" ht="79.5" customHeight="1" thickBot="1" thickTop="1">
      <c r="A94" s="47" t="str">
        <f>'ANALISIS DEL RIESGO'!A94</f>
        <v>CA01615-P</v>
      </c>
      <c r="B94" s="47" t="str">
        <f>'ANALISIS DEL RIESGO'!B94</f>
        <v>GESTIÓN DE SERVICIOS DE SALUD</v>
      </c>
      <c r="C94" s="47" t="str">
        <f>'ANALISIS DEL RIESGO'!C94</f>
        <v>POSIBLE DESACTUALIZACION EN EL SISTEMA DE GESTION INTEGRAL </v>
      </c>
      <c r="D94" s="47">
        <f>'ANALISIS DEL RIESGO'!D94</f>
        <v>2</v>
      </c>
      <c r="E94" s="47">
        <f>'ANALISIS DEL RIESGO'!E94</f>
        <v>2</v>
      </c>
      <c r="F94" s="54" t="s">
        <v>15</v>
      </c>
      <c r="G94" s="54" t="str">
        <f t="shared" si="5"/>
        <v>ZONA DE RIESGO BAJA</v>
      </c>
      <c r="H94" s="47"/>
      <c r="I94" s="47">
        <v>2</v>
      </c>
      <c r="J94" s="47">
        <v>2</v>
      </c>
      <c r="K94" s="54" t="s">
        <v>15</v>
      </c>
      <c r="L94" s="54" t="str">
        <f t="shared" si="6"/>
        <v>ZONA DE RIESGO BAJA</v>
      </c>
      <c r="M94" s="54" t="str">
        <f t="shared" si="2"/>
        <v>Asumir el Riesgo</v>
      </c>
      <c r="N94" s="25"/>
    </row>
    <row r="95" spans="1:14" s="17" customFormat="1" ht="79.5" customHeight="1" thickBot="1" thickTop="1">
      <c r="A95" s="103" t="str">
        <f>'ANALISIS DEL RIESGO'!A95</f>
        <v>CI00415-P</v>
      </c>
      <c r="B95" s="103" t="str">
        <f>'ANALISIS DEL RIESGO'!B95</f>
        <v>GESTIÓN DE SERVICIOS DE SALUD</v>
      </c>
      <c r="C95" s="103" t="str">
        <f>'ANALISIS DEL RIESGO'!C95</f>
        <v>INCUMPLIMIENTO DE LA LEY 594 DE 2000 LEY GENERAL DE ARCHIVOS (FUNCION ARCHIVISTICA DEL ESTADO COLOMBIANO) </v>
      </c>
      <c r="D95" s="103">
        <f>'ANALISIS DEL RIESGO'!D95</f>
        <v>3</v>
      </c>
      <c r="E95" s="103">
        <f>'ANALISIS DEL RIESGO'!E95</f>
        <v>3</v>
      </c>
      <c r="F95" s="103" t="s">
        <v>17</v>
      </c>
      <c r="G95" s="103" t="str">
        <f t="shared" si="5"/>
        <v>ZONA DE RIESGO ALTA</v>
      </c>
      <c r="H95" s="103"/>
      <c r="I95" s="103">
        <v>3</v>
      </c>
      <c r="J95" s="103">
        <v>2</v>
      </c>
      <c r="K95" s="103" t="s">
        <v>16</v>
      </c>
      <c r="L95" s="103" t="str">
        <f t="shared" si="6"/>
        <v>ZONA DE RIESGO MODERADA</v>
      </c>
      <c r="M95" s="103" t="str">
        <f t="shared" si="2"/>
        <v>Asumir el Riesgo, Reducir el Riesgo</v>
      </c>
      <c r="N95" s="25"/>
    </row>
    <row r="96" spans="1:14" s="17" customFormat="1" ht="79.5" customHeight="1" thickBot="1" thickTop="1">
      <c r="A96" s="103" t="str">
        <f>'ANALISIS DEL RIESGO'!A96</f>
        <v>CI00515-P</v>
      </c>
      <c r="B96" s="103" t="str">
        <f>'ANALISIS DEL RIESGO'!B96</f>
        <v>GESTIÓN DE SERVICIOS DE SALUD</v>
      </c>
      <c r="C96" s="103" t="str">
        <f>'ANALISIS DEL RIESGO'!C96</f>
        <v>INCUMPLIMIENTO DE LA LEY 594 DE 2000 LEY GENERAL DE ARCHIVOS (FUNCION ARCHIVISTICA DEL ESTADO COLOMBIANO)  INCUMPLIMIENTO DEL PROCEDIMIENTO SEGUIMIENTO  LA ADMINISTRACIÓN DEL SISTEMA DOCUMENTAL </v>
      </c>
      <c r="D96" s="103">
        <f>'ANALISIS DEL RIESGO'!D96</f>
        <v>3</v>
      </c>
      <c r="E96" s="103">
        <f>'ANALISIS DEL RIESGO'!E96</f>
        <v>3</v>
      </c>
      <c r="F96" s="103" t="s">
        <v>17</v>
      </c>
      <c r="G96" s="103" t="str">
        <f t="shared" si="5"/>
        <v>ZONA DE RIESGO ALTA</v>
      </c>
      <c r="H96" s="103"/>
      <c r="I96" s="103">
        <v>3</v>
      </c>
      <c r="J96" s="103">
        <v>2</v>
      </c>
      <c r="K96" s="103" t="s">
        <v>809</v>
      </c>
      <c r="L96" s="103" t="str">
        <f t="shared" si="6"/>
        <v>ZONA DE RIESGO MODERADA</v>
      </c>
      <c r="M96" s="103" t="str">
        <f t="shared" si="2"/>
        <v>Asumir el Riesgo, Reducir el Riesgo</v>
      </c>
      <c r="N96" s="25"/>
    </row>
    <row r="97" spans="1:14" s="17" customFormat="1" ht="79.5" customHeight="1" thickBot="1" thickTop="1">
      <c r="A97" s="103" t="str">
        <f>'ANALISIS DEL RIESGO'!A97</f>
        <v>CI00615-P</v>
      </c>
      <c r="B97" s="103" t="str">
        <f>'ANALISIS DEL RIESGO'!B97</f>
        <v>GESTIÓN DE SERVICIOS DE SALUD</v>
      </c>
      <c r="C97" s="103" t="str">
        <f>'ANALISIS DEL RIESGO'!C97</f>
        <v>NO PRESENTACIÓN DE LOS INFOIRMES EN TERMINOS DE OPORTUNIDAD </v>
      </c>
      <c r="D97" s="103">
        <f>'ANALISIS DEL RIESGO'!D97</f>
        <v>3</v>
      </c>
      <c r="E97" s="103">
        <f>'ANALISIS DEL RIESGO'!E97</f>
        <v>3</v>
      </c>
      <c r="F97" s="103" t="s">
        <v>17</v>
      </c>
      <c r="G97" s="103" t="str">
        <f t="shared" si="5"/>
        <v>ZONA DE RIESGO ALTA</v>
      </c>
      <c r="H97" s="103"/>
      <c r="I97" s="103">
        <v>3</v>
      </c>
      <c r="J97" s="103">
        <v>2</v>
      </c>
      <c r="K97" s="103" t="s">
        <v>16</v>
      </c>
      <c r="L97" s="103" t="str">
        <f t="shared" si="6"/>
        <v>ZONA DE RIESGO MODERADA</v>
      </c>
      <c r="M97" s="103" t="str">
        <f t="shared" si="2"/>
        <v>Asumir el Riesgo, Reducir el Riesgo</v>
      </c>
      <c r="N97" s="25"/>
    </row>
    <row r="98" spans="1:14" s="17" customFormat="1" ht="79.5" customHeight="1" thickBot="1" thickTop="1">
      <c r="A98" s="103" t="str">
        <f>'ANALISIS DEL RIESGO'!A98</f>
        <v>CI00715-P</v>
      </c>
      <c r="B98" s="103" t="str">
        <f>'ANALISIS DEL RIESGO'!B98</f>
        <v>GESTIÓN DE SERVICIOS DE SALUD</v>
      </c>
      <c r="C98" s="103" t="str">
        <f>'ANALISIS DEL RIESGO'!C98</f>
        <v>INCUMPLIMIENTO DE LA NORMATIVIDAD VIGENTE </v>
      </c>
      <c r="D98" s="103">
        <f>'ANALISIS DEL RIESGO'!D98</f>
        <v>3</v>
      </c>
      <c r="E98" s="103">
        <f>'ANALISIS DEL RIESGO'!E98</f>
        <v>3</v>
      </c>
      <c r="F98" s="103" t="s">
        <v>17</v>
      </c>
      <c r="G98" s="103" t="str">
        <f t="shared" si="5"/>
        <v>ZONA DE RIESGO ALTA</v>
      </c>
      <c r="H98" s="103"/>
      <c r="I98" s="103">
        <v>3</v>
      </c>
      <c r="J98" s="103">
        <v>2</v>
      </c>
      <c r="K98" s="103" t="s">
        <v>16</v>
      </c>
      <c r="L98" s="103" t="str">
        <f t="shared" si="6"/>
        <v>ZONA DE RIESGO MODERADA</v>
      </c>
      <c r="M98" s="103" t="str">
        <f t="shared" si="2"/>
        <v>Asumir el Riesgo, Reducir el Riesgo</v>
      </c>
      <c r="N98" s="25"/>
    </row>
    <row r="99" spans="1:14" s="17" customFormat="1" ht="79.5" customHeight="1" thickBot="1" thickTop="1">
      <c r="A99" s="103" t="str">
        <f>'ANALISIS DEL RIESGO'!A99</f>
        <v>CI00815-P</v>
      </c>
      <c r="B99" s="103" t="str">
        <f>'ANALISIS DEL RIESGO'!B99</f>
        <v>GESTIÓN DE SERVICIOS DE SALUD</v>
      </c>
      <c r="C99" s="103" t="str">
        <f>'ANALISIS DEL RIESGO'!C99</f>
        <v>DESACTUALIZACION DEL PROCEDIMIENTO VALORACIONES MEDICO-LABORALES </v>
      </c>
      <c r="D99" s="103">
        <f>'ANALISIS DEL RIESGO'!D99</f>
        <v>3</v>
      </c>
      <c r="E99" s="103">
        <f>'ANALISIS DEL RIESGO'!E99</f>
        <v>3</v>
      </c>
      <c r="F99" s="103" t="s">
        <v>17</v>
      </c>
      <c r="G99" s="103" t="str">
        <f t="shared" si="5"/>
        <v>ZONA DE RIESGO ALTA</v>
      </c>
      <c r="H99" s="103"/>
      <c r="I99" s="103">
        <v>2</v>
      </c>
      <c r="J99" s="103">
        <v>2</v>
      </c>
      <c r="K99" s="103" t="s">
        <v>16</v>
      </c>
      <c r="L99" s="103" t="str">
        <f t="shared" si="6"/>
        <v>ZONA DE RIESGO MODERADA</v>
      </c>
      <c r="M99" s="103" t="str">
        <f t="shared" si="2"/>
        <v>Asumir el Riesgo, Reducir el Riesgo</v>
      </c>
      <c r="N99" s="25"/>
    </row>
    <row r="100" spans="1:14" s="17" customFormat="1" ht="79.5" customHeight="1" thickBot="1" thickTop="1">
      <c r="A100" s="131" t="str">
        <f>'ANALISIS DEL RIESGO'!A100</f>
        <v>CI01215-P</v>
      </c>
      <c r="B100" s="131" t="str">
        <f>'ANALISIS DEL RIESGO'!B100</f>
        <v>GESTIÓN DE SERVICIOS DE SALUD (BARRANQUILLA)</v>
      </c>
      <c r="C100" s="131" t="str">
        <f>'ANALISIS DEL RIESGO'!C100</f>
        <v>Doble Facturación  del Servicio de Internet en la oficina de Barranquilla </v>
      </c>
      <c r="D100" s="131">
        <f>'ANALISIS DEL RIESGO'!D100</f>
        <v>3</v>
      </c>
      <c r="E100" s="131">
        <f>'ANALISIS DEL RIESGO'!E100</f>
        <v>3</v>
      </c>
      <c r="F100" s="131" t="s">
        <v>17</v>
      </c>
      <c r="G100" s="131" t="str">
        <f t="shared" si="5"/>
        <v>ZONA DE RIESGO ALTA</v>
      </c>
      <c r="H100" s="131"/>
      <c r="I100" s="131">
        <v>2</v>
      </c>
      <c r="J100" s="131">
        <v>2</v>
      </c>
      <c r="K100" s="131" t="s">
        <v>16</v>
      </c>
      <c r="L100" s="131" t="str">
        <f t="shared" si="6"/>
        <v>ZONA DE RIESGO MODERADA</v>
      </c>
      <c r="M100" s="131" t="str">
        <f t="shared" si="2"/>
        <v>Asumir el Riesgo, Reducir el Riesgo</v>
      </c>
      <c r="N100" s="25"/>
    </row>
    <row r="101" spans="1:14" s="17" customFormat="1" ht="79.5" customHeight="1" thickBot="1" thickTop="1">
      <c r="A101" s="131" t="str">
        <f>'ANALISIS DEL RIESGO'!A101</f>
        <v>CI01315-P-- CI04215-P</v>
      </c>
      <c r="B101" s="131" t="str">
        <f>'ANALISIS DEL RIESGO'!B101</f>
        <v>GESTIÓN DE SERVICIOS DE SALUD (BARRANQUILLA)</v>
      </c>
      <c r="C101" s="131" t="str">
        <f>'ANALISIS DEL RIESGO'!C101</f>
        <v>Desactualización en los Radicados de la Documentación </v>
      </c>
      <c r="D101" s="131">
        <f>'ANALISIS DEL RIESGO'!D101</f>
        <v>3</v>
      </c>
      <c r="E101" s="131">
        <f>'ANALISIS DEL RIESGO'!E101</f>
        <v>3</v>
      </c>
      <c r="F101" s="131" t="s">
        <v>17</v>
      </c>
      <c r="G101" s="131" t="str">
        <f t="shared" si="5"/>
        <v>ZONA DE RIESGO ALTA</v>
      </c>
      <c r="H101" s="131"/>
      <c r="I101" s="131">
        <v>2</v>
      </c>
      <c r="J101" s="131">
        <v>2</v>
      </c>
      <c r="K101" s="131" t="s">
        <v>16</v>
      </c>
      <c r="L101" s="131" t="str">
        <f t="shared" si="6"/>
        <v>ZONA DE RIESGO MODERADA</v>
      </c>
      <c r="M101" s="131" t="str">
        <f t="shared" si="2"/>
        <v>Asumir el Riesgo, Reducir el Riesgo</v>
      </c>
      <c r="N101" s="25"/>
    </row>
    <row r="102" spans="1:14" s="17" customFormat="1" ht="79.5" customHeight="1" thickBot="1" thickTop="1">
      <c r="A102" s="131" t="str">
        <f>'ANALISIS DEL RIESGO'!A102</f>
        <v>CI01415-P</v>
      </c>
      <c r="B102" s="131" t="str">
        <f>'ANALISIS DEL RIESGO'!B102</f>
        <v>GESTIÓN DE SERVICIOS DE SALUD (CARTAGENA)</v>
      </c>
      <c r="C102" s="131" t="str">
        <f>'ANALISIS DEL RIESGO'!C102</f>
        <v>No consolidación de la la información y manejo diferente de criterios en la cadena Red Frio  en cada Ciudad de las distintas Divisiones. </v>
      </c>
      <c r="D102" s="131">
        <f>'ANALISIS DEL RIESGO'!D102</f>
        <v>3</v>
      </c>
      <c r="E102" s="131">
        <f>'ANALISIS DEL RIESGO'!E102</f>
        <v>3</v>
      </c>
      <c r="F102" s="131" t="s">
        <v>17</v>
      </c>
      <c r="G102" s="131" t="str">
        <f t="shared" si="5"/>
        <v>ZONA DE RIESGO ALTA</v>
      </c>
      <c r="H102" s="131"/>
      <c r="I102" s="131">
        <v>3</v>
      </c>
      <c r="J102" s="131">
        <v>2</v>
      </c>
      <c r="K102" s="131" t="s">
        <v>16</v>
      </c>
      <c r="L102" s="131" t="str">
        <f t="shared" si="6"/>
        <v>ZONA DE RIESGO MODERADA</v>
      </c>
      <c r="M102" s="131" t="str">
        <f t="shared" si="2"/>
        <v>Asumir el Riesgo, Reducir el Riesgo</v>
      </c>
      <c r="N102" s="25"/>
    </row>
    <row r="103" spans="1:14" s="319" customFormat="1" ht="79.5" customHeight="1" thickBot="1" thickTop="1">
      <c r="A103" s="321" t="str">
        <f>'ANALISIS DEL RIESGO'!A103</f>
        <v>CI03615-P</v>
      </c>
      <c r="B103" s="321" t="str">
        <f>'ANALISIS DEL RIESGO'!B103</f>
        <v>GESTIÓN DE SERVICIOS DE SALUD </v>
      </c>
      <c r="C103" s="321" t="str">
        <f>'ANALISIS DEL RIESGO'!C103</f>
        <v>QUE LAS DIVISIONES NO CUMPLAN CON LAS TAREAS ASIGNADAS  </v>
      </c>
      <c r="D103" s="321">
        <f>'ANALISIS DEL RIESGO'!D103</f>
        <v>1</v>
      </c>
      <c r="E103" s="321">
        <f>'ANALISIS DEL RIESGO'!E103</f>
        <v>1</v>
      </c>
      <c r="F103" s="321" t="s">
        <v>17</v>
      </c>
      <c r="G103" s="321" t="str">
        <f t="shared" si="5"/>
        <v>ZONA DE RIESGO ALTA</v>
      </c>
      <c r="H103" s="321"/>
      <c r="I103" s="321">
        <v>1</v>
      </c>
      <c r="J103" s="321">
        <v>1</v>
      </c>
      <c r="K103" s="321" t="s">
        <v>15</v>
      </c>
      <c r="L103" s="321" t="str">
        <f>IF(K103="B",$N$1,IF(K103="M",$O$1,IF(K103="A",$P$1,IF(K103="E",$Q$1,"0"))))</f>
        <v>ZONA DE RIESGO BAJA</v>
      </c>
      <c r="M103" s="321" t="str">
        <f t="shared" si="2"/>
        <v>Asumir el Riesgo</v>
      </c>
      <c r="N103" s="25"/>
    </row>
    <row r="104" spans="1:14" s="319" customFormat="1" ht="79.5" customHeight="1" thickBot="1" thickTop="1">
      <c r="A104" s="321" t="str">
        <f>'ANALISIS DEL RIESGO'!A104</f>
        <v>CA01016-P--CA01116-P</v>
      </c>
      <c r="B104" s="321" t="str">
        <f>'ANALISIS DEL RIESGO'!B104</f>
        <v>GESTIÓN DE SERVICIOS DE SALUD </v>
      </c>
      <c r="C104" s="321" t="str">
        <f>'ANALISIS DEL RIESGO'!C104</f>
        <v>INCUMPLIMIENTO EN LOS PLANES INSTUITUCIONALES RELACIONADOS CON LAS ACCIONES PREVENTIVAS </v>
      </c>
      <c r="D104" s="321">
        <f>'ANALISIS DEL RIESGO'!D104</f>
        <v>3</v>
      </c>
      <c r="E104" s="321">
        <f>'ANALISIS DEL RIESGO'!E104</f>
        <v>3</v>
      </c>
      <c r="F104" s="321" t="s">
        <v>17</v>
      </c>
      <c r="G104" s="321" t="str">
        <f t="shared" si="5"/>
        <v>ZONA DE RIESGO ALTA</v>
      </c>
      <c r="H104" s="321"/>
      <c r="I104" s="321">
        <v>3</v>
      </c>
      <c r="J104" s="321">
        <v>1</v>
      </c>
      <c r="K104" s="321" t="s">
        <v>15</v>
      </c>
      <c r="L104" s="321" t="str">
        <f>IF(K104="B",$N$1,IF(K104="M",$O$1,IF(K104="A",$P$1,IF(K104="E",$Q$1,"0"))))</f>
        <v>ZONA DE RIESGO BAJA</v>
      </c>
      <c r="M104" s="321"/>
      <c r="N104" s="25"/>
    </row>
    <row r="105" spans="1:14" s="628" customFormat="1" ht="79.5" customHeight="1" thickBot="1" thickTop="1">
      <c r="A105" s="629" t="str">
        <f>'ANALISIS DEL RIESGO'!A105</f>
        <v>CI00316-P</v>
      </c>
      <c r="B105" s="629" t="str">
        <f>'ANALISIS DEL RIESGO'!B105</f>
        <v>GESTIÓN DE SERVICIOS DE SALUD </v>
      </c>
      <c r="C105" s="629" t="str">
        <f>'ANALISIS DEL RIESGO'!C105</f>
        <v>QUE NO SE DE CUMPLIMIENTO  A LA LEY 594 DE 2000 LEY GENERAL DE ARCHIVOS</v>
      </c>
      <c r="D105" s="629">
        <f>'ANALISIS DEL RIESGO'!D105</f>
        <v>3</v>
      </c>
      <c r="E105" s="629">
        <f>'ANALISIS DEL RIESGO'!E105</f>
        <v>3</v>
      </c>
      <c r="F105" s="629" t="s">
        <v>17</v>
      </c>
      <c r="G105" s="629" t="str">
        <f t="shared" si="5"/>
        <v>ZONA DE RIESGO ALTA</v>
      </c>
      <c r="H105" s="629"/>
      <c r="I105" s="629">
        <v>3</v>
      </c>
      <c r="J105" s="629">
        <v>1</v>
      </c>
      <c r="K105" s="629" t="s">
        <v>15</v>
      </c>
      <c r="L105" s="629" t="str">
        <f>IF(K105="B",$N$1,IF(K105="M",$O$1,IF(K105="A",$P$1,IF(K105="E",$Q$1,"0"))))</f>
        <v>ZONA DE RIESGO BAJA</v>
      </c>
      <c r="M105" s="629"/>
      <c r="N105" s="632"/>
    </row>
    <row r="106" spans="1:14" s="628" customFormat="1" ht="79.5" customHeight="1" thickBot="1" thickTop="1">
      <c r="A106" s="629" t="str">
        <f>'ANALISIS DEL RIESGO'!A106</f>
        <v>CI00416-P</v>
      </c>
      <c r="B106" s="629" t="str">
        <f>'ANALISIS DEL RIESGO'!B106</f>
        <v>GESTIÓN DE SERVICIOS DE SALUD </v>
      </c>
      <c r="C106" s="629" t="str">
        <f>'ANALISIS DEL RIESGO'!C106</f>
        <v>QUE NO SE DE CUMPLIMIENTO  A LA LEY 594 DE 2000 LEY GENERAL DE ARCHIVOS</v>
      </c>
      <c r="D106" s="629">
        <f>'ANALISIS DEL RIESGO'!D106</f>
        <v>3</v>
      </c>
      <c r="E106" s="629">
        <f>'ANALISIS DEL RIESGO'!E106</f>
        <v>3</v>
      </c>
      <c r="F106" s="629" t="s">
        <v>17</v>
      </c>
      <c r="G106" s="629" t="str">
        <f t="shared" si="5"/>
        <v>ZONA DE RIESGO ALTA</v>
      </c>
      <c r="H106" s="629"/>
      <c r="I106" s="629">
        <v>3</v>
      </c>
      <c r="J106" s="629">
        <v>1</v>
      </c>
      <c r="K106" s="629" t="s">
        <v>15</v>
      </c>
      <c r="L106" s="629" t="str">
        <f>IF(K106="B",$N$1,IF(K106="M",$O$1,IF(K106="A",$P$1,IF(K106="E",$Q$1,"0"))))</f>
        <v>ZONA DE RIESGO BAJA</v>
      </c>
      <c r="M106" s="629"/>
      <c r="N106" s="632"/>
    </row>
    <row r="107" spans="1:14" s="27" customFormat="1" ht="79.5" customHeight="1" thickBot="1" thickTop="1">
      <c r="A107" s="47" t="str">
        <f>'ANALISIS DEL RIESGO'!A107</f>
        <v>N/A</v>
      </c>
      <c r="B107" s="22" t="str">
        <f>'ANALISIS DEL RIESGO'!B107</f>
        <v>GESTION DE COBRO</v>
      </c>
      <c r="C107" s="22" t="str">
        <f>'ANALISIS DEL RIESGO'!C107</f>
        <v>NO REALIZAR EL COBRO PERSUASIVO A DEUDORES MOROSOS DE ARRENDAMIENTO</v>
      </c>
      <c r="D107" s="22">
        <f>'ANALISIS DEL RIESGO'!D107</f>
        <v>3</v>
      </c>
      <c r="E107" s="22">
        <f>'ANALISIS DEL RIESGO'!E107</f>
        <v>1</v>
      </c>
      <c r="F107" s="22" t="s">
        <v>15</v>
      </c>
      <c r="G107" s="54" t="str">
        <f t="shared" si="5"/>
        <v>ZONA DE RIESGO BAJA</v>
      </c>
      <c r="H107" s="22"/>
      <c r="I107" s="22">
        <v>3</v>
      </c>
      <c r="J107" s="22">
        <v>1</v>
      </c>
      <c r="K107" s="22" t="s">
        <v>15</v>
      </c>
      <c r="L107" s="54" t="str">
        <f t="shared" si="6"/>
        <v>ZONA DE RIESGO BAJA</v>
      </c>
      <c r="M107" s="54" t="str">
        <f>IF(K107="B",$N$2,IF(K107="M",$O$2,IF(K107="A",$P$2,IF(K107="E",$Q$2,"0"))))</f>
        <v>Asumir el Riesgo</v>
      </c>
      <c r="N107" s="26"/>
    </row>
    <row r="108" spans="1:14" s="17" customFormat="1" ht="79.5" customHeight="1" thickBot="1" thickTop="1">
      <c r="A108" s="47" t="str">
        <f>'ANALISIS DEL RIESGO'!A108</f>
        <v>CI03214-P
CA06714-P</v>
      </c>
      <c r="B108" s="24" t="str">
        <f>'ANALISIS DEL RIESGO'!B108</f>
        <v>GESTION DE COBRO</v>
      </c>
      <c r="C108" s="24" t="str">
        <f>'ANALISIS DEL RIESGO'!C108</f>
        <v>POSIBLE DESACTUALIZACION DE LOS PROCEDIMIENTOS DEL PROCESO</v>
      </c>
      <c r="D108" s="24">
        <f>'ANALISIS DEL RIESGO'!D108</f>
        <v>3</v>
      </c>
      <c r="E108" s="24">
        <f>'ANALISIS DEL RIESGO'!E108</f>
        <v>1</v>
      </c>
      <c r="F108" s="54" t="s">
        <v>15</v>
      </c>
      <c r="G108" s="54" t="str">
        <f t="shared" si="5"/>
        <v>ZONA DE RIESGO BAJA</v>
      </c>
      <c r="H108" s="24"/>
      <c r="I108" s="24">
        <v>3</v>
      </c>
      <c r="J108" s="24">
        <v>1</v>
      </c>
      <c r="K108" s="54" t="s">
        <v>15</v>
      </c>
      <c r="L108" s="54" t="str">
        <f t="shared" si="6"/>
        <v>ZONA DE RIESGO BAJA</v>
      </c>
      <c r="M108" s="54" t="str">
        <f t="shared" si="2"/>
        <v>Asumir el Riesgo</v>
      </c>
      <c r="N108" s="25"/>
    </row>
    <row r="109" spans="1:14" s="17" customFormat="1" ht="79.5" customHeight="1" thickBot="1" thickTop="1">
      <c r="A109" s="47" t="str">
        <f>'ANALISIS DEL RIESGO'!A109</f>
        <v>CA06814-P</v>
      </c>
      <c r="B109" s="24" t="str">
        <f>'ANALISIS DEL RIESGO'!B109</f>
        <v>GESTION DE COBRO</v>
      </c>
      <c r="C109" s="24" t="str">
        <f>'ANALISIS DEL RIESGO'!C109</f>
        <v>POSIBLE PERDIDA DE LA INFORMACIÓN POR NO CONTAR CON EXPEDIENTES FÍSCOS.</v>
      </c>
      <c r="D109" s="24">
        <f>'ANALISIS DEL RIESGO'!D109</f>
        <v>3</v>
      </c>
      <c r="E109" s="24">
        <f>'ANALISIS DEL RIESGO'!E109</f>
        <v>1</v>
      </c>
      <c r="F109" s="54" t="s">
        <v>15</v>
      </c>
      <c r="G109" s="54" t="str">
        <f t="shared" si="5"/>
        <v>ZONA DE RIESGO BAJA</v>
      </c>
      <c r="H109" s="24"/>
      <c r="I109" s="24">
        <v>3</v>
      </c>
      <c r="J109" s="24">
        <v>1</v>
      </c>
      <c r="K109" s="54" t="s">
        <v>15</v>
      </c>
      <c r="L109" s="54" t="str">
        <f t="shared" si="6"/>
        <v>ZONA DE RIESGO BAJA</v>
      </c>
      <c r="M109" s="54" t="str">
        <f t="shared" si="2"/>
        <v>Asumir el Riesgo</v>
      </c>
      <c r="N109" s="25"/>
    </row>
    <row r="110" spans="1:14" s="17" customFormat="1" ht="79.5" customHeight="1" thickBot="1" thickTop="1">
      <c r="A110" s="174" t="str">
        <f>'ANALISIS DEL RIESGO'!A110</f>
        <v>CI02515-P
CI02415-P</v>
      </c>
      <c r="B110" s="174" t="str">
        <f>'ANALISIS DEL RIESGO'!B110</f>
        <v>GESTION DE COBRO</v>
      </c>
      <c r="C110" s="174" t="str">
        <f>'ANALISIS DEL RIESGO'!C110</f>
        <v>QUE NO SE CONSERVEN ADECUADAMENTE CONFORME A LA NORMA LA TRD DEL PROCESO. </v>
      </c>
      <c r="D110" s="174">
        <f>'ANALISIS DEL RIESGO'!D110</f>
        <v>3</v>
      </c>
      <c r="E110" s="174">
        <f>'ANALISIS DEL RIESGO'!E110</f>
        <v>2</v>
      </c>
      <c r="F110" s="174" t="s">
        <v>16</v>
      </c>
      <c r="G110" s="174" t="str">
        <f t="shared" si="5"/>
        <v>ZONA DE RIESGO MODERADA</v>
      </c>
      <c r="H110" s="174"/>
      <c r="I110" s="174">
        <v>2</v>
      </c>
      <c r="J110" s="174">
        <v>2</v>
      </c>
      <c r="K110" s="174" t="s">
        <v>15</v>
      </c>
      <c r="L110" s="174" t="str">
        <f t="shared" si="6"/>
        <v>ZONA DE RIESGO BAJA</v>
      </c>
      <c r="M110" s="174" t="str">
        <f t="shared" si="2"/>
        <v>Asumir el Riesgo</v>
      </c>
      <c r="N110" s="25"/>
    </row>
    <row r="111" spans="1:14" s="319" customFormat="1" ht="79.5" customHeight="1" thickBot="1" thickTop="1">
      <c r="A111" s="321" t="str">
        <f>'ANALISIS DEL RIESGO'!A111</f>
        <v>CI03715-P</v>
      </c>
      <c r="B111" s="321" t="str">
        <f>'ANALISIS DEL RIESGO'!B111</f>
        <v>GESTION DE COBRO</v>
      </c>
      <c r="C111" s="321" t="str">
        <f>'ANALISIS DEL RIESGO'!C111</f>
        <v>QUE NO SE ENVIEN LOS COBROS A DEUDORES MOROSOS  DEL SGSSS EN TIEMPO REAL </v>
      </c>
      <c r="D111" s="321">
        <f>'ANALISIS DEL RIESGO'!D111</f>
        <v>3</v>
      </c>
      <c r="E111" s="321">
        <f>'ANALISIS DEL RIESGO'!E111</f>
        <v>2</v>
      </c>
      <c r="F111" s="321" t="s">
        <v>16</v>
      </c>
      <c r="G111" s="321" t="str">
        <f t="shared" si="5"/>
        <v>ZONA DE RIESGO MODERADA</v>
      </c>
      <c r="H111" s="321"/>
      <c r="I111" s="321">
        <v>2</v>
      </c>
      <c r="J111" s="321">
        <v>2</v>
      </c>
      <c r="K111" s="321" t="s">
        <v>15</v>
      </c>
      <c r="L111" s="321" t="str">
        <f t="shared" si="6"/>
        <v>ZONA DE RIESGO BAJA</v>
      </c>
      <c r="M111" s="321" t="str">
        <f t="shared" si="2"/>
        <v>Asumir el Riesgo</v>
      </c>
      <c r="N111" s="25"/>
    </row>
    <row r="112" spans="1:14" s="319" customFormat="1" ht="79.5" customHeight="1" thickBot="1" thickTop="1">
      <c r="A112" s="321" t="str">
        <f>'ANALISIS DEL RIESGO'!A112</f>
        <v>CA00916-P</v>
      </c>
      <c r="B112" s="321" t="str">
        <f>'ANALISIS DEL RIESGO'!B112</f>
        <v>GESTION DE COBRO</v>
      </c>
      <c r="C112" s="321" t="str">
        <f>'ANALISIS DEL RIESGO'!C112</f>
        <v>QUE NO SE INCLUYAN LOS DEUDORES MOROSOS DEL FPS QUE CUMPLAN REQUISITOS DE LA LEY 904/2005 PARA SER REPORTADOS AL BDME </v>
      </c>
      <c r="D112" s="321">
        <f>'ANALISIS DEL RIESGO'!D112</f>
        <v>3</v>
      </c>
      <c r="E112" s="321">
        <f>'ANALISIS DEL RIESGO'!E112</f>
        <v>3</v>
      </c>
      <c r="F112" s="321" t="s">
        <v>17</v>
      </c>
      <c r="G112" s="321" t="str">
        <f t="shared" si="5"/>
        <v>ZONA DE RIESGO ALTA</v>
      </c>
      <c r="H112" s="321"/>
      <c r="I112" s="321">
        <v>2</v>
      </c>
      <c r="J112" s="321">
        <v>2</v>
      </c>
      <c r="K112" s="321" t="s">
        <v>15</v>
      </c>
      <c r="L112" s="321" t="str">
        <f t="shared" si="6"/>
        <v>ZONA DE RIESGO BAJA</v>
      </c>
      <c r="M112" s="321" t="str">
        <f t="shared" si="2"/>
        <v>Asumir el Riesgo</v>
      </c>
      <c r="N112" s="25"/>
    </row>
    <row r="113" spans="1:14" s="17" customFormat="1" ht="79.5" customHeight="1" thickBot="1" thickTop="1">
      <c r="A113" s="47" t="str">
        <f>'ANALISIS DEL RIESGO'!A113</f>
        <v>CA08014-P</v>
      </c>
      <c r="B113" s="24" t="str">
        <f>'ANALISIS DEL RIESGO'!B113</f>
        <v>GESTION DE RECURSOS FINANCIEROS</v>
      </c>
      <c r="C113" s="24" t="str">
        <f>'ANALISIS DEL RIESGO'!C113</f>
        <v>POSIBLE INCUMPLIMEINTO EN LOS PROCEDIMIENTOS DEL SISTEMA INTEGRADO DE GESTION</v>
      </c>
      <c r="D113" s="24">
        <f>'ANALISIS DEL RIESGO'!D113</f>
        <v>3</v>
      </c>
      <c r="E113" s="24">
        <f>'ANALISIS DEL RIESGO'!E113</f>
        <v>2</v>
      </c>
      <c r="F113" s="54" t="s">
        <v>16</v>
      </c>
      <c r="G113" s="54" t="str">
        <f t="shared" si="5"/>
        <v>ZONA DE RIESGO MODERADA</v>
      </c>
      <c r="H113" s="24"/>
      <c r="I113" s="24">
        <v>3</v>
      </c>
      <c r="J113" s="24">
        <v>1</v>
      </c>
      <c r="K113" s="54" t="s">
        <v>15</v>
      </c>
      <c r="L113" s="54" t="str">
        <f t="shared" si="6"/>
        <v>ZONA DE RIESGO BAJA</v>
      </c>
      <c r="M113" s="54" t="str">
        <f t="shared" si="2"/>
        <v>Asumir el Riesgo</v>
      </c>
      <c r="N113" s="25"/>
    </row>
    <row r="114" spans="1:14" s="17" customFormat="1" ht="79.5" customHeight="1" thickBot="1" thickTop="1">
      <c r="A114" s="47" t="str">
        <f>'ANALISIS DEL RIESGO'!A114</f>
        <v>CA08114-P
CA05213-P
CA02315-P</v>
      </c>
      <c r="B114" s="24" t="str">
        <f>'ANALISIS DEL RIESGO'!B114</f>
        <v>GESTION DE RECURSOS FINANCIEROS CONTABILIDAD </v>
      </c>
      <c r="C114" s="24" t="str">
        <f>'ANALISIS DEL RIESGO'!C114</f>
        <v>QUE SE INCUMPLA EL OBJETIVO PARA LA CUAL FUE CREADO EL PROCESO. </v>
      </c>
      <c r="D114" s="24">
        <f>'ANALISIS DEL RIESGO'!D114</f>
        <v>4</v>
      </c>
      <c r="E114" s="24">
        <f>'ANALISIS DEL RIESGO'!E114</f>
        <v>1</v>
      </c>
      <c r="F114" s="54" t="s">
        <v>16</v>
      </c>
      <c r="G114" s="54" t="str">
        <f t="shared" si="5"/>
        <v>ZONA DE RIESGO MODERADA</v>
      </c>
      <c r="H114" s="24"/>
      <c r="I114" s="24">
        <v>3</v>
      </c>
      <c r="J114" s="24">
        <v>1</v>
      </c>
      <c r="K114" s="54" t="s">
        <v>15</v>
      </c>
      <c r="L114" s="54" t="str">
        <f t="shared" si="6"/>
        <v>ZONA DE RIESGO BAJA</v>
      </c>
      <c r="M114" s="54" t="str">
        <f t="shared" si="2"/>
        <v>Asumir el Riesgo</v>
      </c>
      <c r="N114" s="25"/>
    </row>
    <row r="115" spans="1:14" s="17" customFormat="1" ht="79.5" customHeight="1" thickBot="1" thickTop="1">
      <c r="A115" s="47" t="str">
        <f>'ANALISIS DEL RIESGO'!A115</f>
        <v>CA08214-P</v>
      </c>
      <c r="B115" s="24" t="str">
        <f>'ANALISIS DEL RIESGO'!B115</f>
        <v>GESTION DE RECURSOS FINANCIEROS</v>
      </c>
      <c r="C115" s="24" t="str">
        <f>'ANALISIS DEL RIESGO'!C115</f>
        <v>POSIBLES INCUMPLIMIENTO A LOS PLANES INSTITUCIONALES DE LA ENTIDAD</v>
      </c>
      <c r="D115" s="24">
        <f>'ANALISIS DEL RIESGO'!D115</f>
        <v>4</v>
      </c>
      <c r="E115" s="24">
        <f>'ANALISIS DEL RIESGO'!E115</f>
        <v>1</v>
      </c>
      <c r="F115" s="54" t="s">
        <v>16</v>
      </c>
      <c r="G115" s="54" t="str">
        <f t="shared" si="5"/>
        <v>ZONA DE RIESGO MODERADA</v>
      </c>
      <c r="H115" s="24"/>
      <c r="I115" s="24">
        <v>3</v>
      </c>
      <c r="J115" s="24">
        <v>1</v>
      </c>
      <c r="K115" s="54" t="s">
        <v>15</v>
      </c>
      <c r="L115" s="54" t="str">
        <f t="shared" si="6"/>
        <v>ZONA DE RIESGO BAJA</v>
      </c>
      <c r="M115" s="54" t="str">
        <f t="shared" si="2"/>
        <v>Asumir el Riesgo</v>
      </c>
      <c r="N115" s="25"/>
    </row>
    <row r="116" spans="1:14" s="17" customFormat="1" ht="79.5" customHeight="1" thickBot="1" thickTop="1">
      <c r="A116" s="47" t="str">
        <f>'ANALISIS DEL RIESGO'!A116</f>
        <v>CA05313-P</v>
      </c>
      <c r="B116" s="24" t="str">
        <f>'ANALISIS DEL RIESGO'!B116</f>
        <v>GESTION DE RECURSOS FINANCIEROS</v>
      </c>
      <c r="C116" s="24" t="str">
        <f>'ANALISIS DEL RIESGO'!C116</f>
        <v>POSIBLE DESCONOCIMIENTO DEL SISTEMA INTEGRAL DE GESTION POR PARTE DE ALGUNOS FUNCIONARIOS DEL PROCESO.</v>
      </c>
      <c r="D116" s="24">
        <f>'ANALISIS DEL RIESGO'!D116</f>
        <v>2</v>
      </c>
      <c r="E116" s="24">
        <f>'ANALISIS DEL RIESGO'!E116</f>
        <v>3</v>
      </c>
      <c r="F116" s="25" t="s">
        <v>16</v>
      </c>
      <c r="G116" s="54" t="str">
        <f t="shared" si="5"/>
        <v>ZONA DE RIESGO MODERADA</v>
      </c>
      <c r="H116" s="24"/>
      <c r="I116" s="24">
        <v>2</v>
      </c>
      <c r="J116" s="24">
        <v>2</v>
      </c>
      <c r="K116" s="54" t="s">
        <v>15</v>
      </c>
      <c r="L116" s="54" t="str">
        <f t="shared" si="6"/>
        <v>ZONA DE RIESGO BAJA</v>
      </c>
      <c r="M116" s="54" t="str">
        <f t="shared" si="2"/>
        <v>Asumir el Riesgo</v>
      </c>
      <c r="N116" s="25"/>
    </row>
    <row r="117" spans="1:14" s="17" customFormat="1" ht="79.5" customHeight="1" thickBot="1" thickTop="1">
      <c r="A117" s="47" t="str">
        <f>'ANALISIS DEL RIESGO'!A117</f>
        <v>CA05413-P</v>
      </c>
      <c r="B117" s="24" t="str">
        <f>'ANALISIS DEL RIESGO'!B117</f>
        <v>GESTION DE RECURSOS FINANCIEROS</v>
      </c>
      <c r="C117" s="24" t="str">
        <f>'ANALISIS DEL RIESGO'!C117</f>
        <v>QUE LA DOCUMENTACION DEL PROCESO NO SE RECUPERE CON OPORTUNIDAD</v>
      </c>
      <c r="D117" s="24">
        <f>'ANALISIS DEL RIESGO'!D117</f>
        <v>3</v>
      </c>
      <c r="E117" s="24">
        <f>'ANALISIS DEL RIESGO'!E117</f>
        <v>2</v>
      </c>
      <c r="F117" s="54" t="s">
        <v>16</v>
      </c>
      <c r="G117" s="54" t="str">
        <f t="shared" si="5"/>
        <v>ZONA DE RIESGO MODERADA</v>
      </c>
      <c r="H117" s="24"/>
      <c r="I117" s="24">
        <v>2</v>
      </c>
      <c r="J117" s="24">
        <v>2</v>
      </c>
      <c r="K117" s="54" t="s">
        <v>15</v>
      </c>
      <c r="L117" s="54" t="str">
        <f t="shared" si="6"/>
        <v>ZONA DE RIESGO BAJA</v>
      </c>
      <c r="M117" s="54" t="str">
        <f t="shared" si="2"/>
        <v>Asumir el Riesgo</v>
      </c>
      <c r="N117" s="25"/>
    </row>
    <row r="118" spans="1:14" s="17" customFormat="1" ht="79.5" customHeight="1" thickBot="1" thickTop="1">
      <c r="A118" s="47" t="str">
        <f>'ANALISIS DEL RIESGO'!A118</f>
        <v>CI02214-P</v>
      </c>
      <c r="B118" s="24" t="str">
        <f>'ANALISIS DEL RIESGO'!B118</f>
        <v>GESTION DE RECURSOS FINANCIEROS</v>
      </c>
      <c r="C118" s="24" t="str">
        <f>'ANALISIS DEL RIESGO'!C118</f>
        <v>INADECUADA MEDICION DE INDICADORES</v>
      </c>
      <c r="D118" s="24">
        <f>'ANALISIS DEL RIESGO'!D118</f>
        <v>3</v>
      </c>
      <c r="E118" s="24">
        <f>'ANALISIS DEL RIESGO'!E118</f>
        <v>2</v>
      </c>
      <c r="F118" s="54" t="s">
        <v>16</v>
      </c>
      <c r="G118" s="54" t="str">
        <f t="shared" si="5"/>
        <v>ZONA DE RIESGO MODERADA</v>
      </c>
      <c r="H118" s="24"/>
      <c r="I118" s="24">
        <v>2</v>
      </c>
      <c r="J118" s="24">
        <v>2</v>
      </c>
      <c r="K118" s="54" t="s">
        <v>15</v>
      </c>
      <c r="L118" s="54" t="str">
        <f t="shared" si="6"/>
        <v>ZONA DE RIESGO BAJA</v>
      </c>
      <c r="M118" s="54" t="str">
        <f t="shared" si="2"/>
        <v>Asumir el Riesgo</v>
      </c>
      <c r="N118" s="25"/>
    </row>
    <row r="119" spans="1:14" s="17" customFormat="1" ht="79.5" customHeight="1" thickBot="1" thickTop="1">
      <c r="A119" s="47" t="str">
        <f>'ANALISIS DEL RIESGO'!A119</f>
        <v>CA05113-P
CI02714-P</v>
      </c>
      <c r="B119" s="24" t="str">
        <f>'ANALISIS DEL RIESGO'!B119</f>
        <v>GESTION DE RECURSOS FINANCIEROS-PRESUPESTO</v>
      </c>
      <c r="C119" s="24" t="str">
        <f>'ANALISIS DEL RIESGO'!C119</f>
        <v>INADECUADA EJECUCIÓN DE LAS ACTIVIDADES DEL PROCESO CONFORME A LA NORMATIVIDAD APLICABLE.</v>
      </c>
      <c r="D119" s="24">
        <f>'ANALISIS DEL RIESGO'!D119</f>
        <v>3</v>
      </c>
      <c r="E119" s="24">
        <f>'ANALISIS DEL RIESGO'!E119</f>
        <v>3</v>
      </c>
      <c r="F119" s="54" t="s">
        <v>17</v>
      </c>
      <c r="G119" s="54" t="str">
        <f>IF(F119="B",$N$1,IF(F119="M",$O$1,IF(F119="A",$P$1,IF(F119="E",$Q$1,"0"))))</f>
        <v>ZONA DE RIESGO ALTA</v>
      </c>
      <c r="H119" s="24"/>
      <c r="I119" s="24">
        <v>3</v>
      </c>
      <c r="J119" s="24">
        <v>2</v>
      </c>
      <c r="K119" s="54" t="s">
        <v>16</v>
      </c>
      <c r="L119" s="54" t="str">
        <f aca="true" t="shared" si="7" ref="L119:L161">IF(K119="B",$N$1,IF(K119="M",$O$1,IF(K119="A",$P$1,IF(K119="E",$Q$1,"0"))))</f>
        <v>ZONA DE RIESGO MODERADA</v>
      </c>
      <c r="M119" s="54" t="str">
        <f t="shared" si="2"/>
        <v>Asumir el Riesgo, Reducir el Riesgo</v>
      </c>
      <c r="N119" s="25"/>
    </row>
    <row r="120" spans="1:14" s="17" customFormat="1" ht="79.5" customHeight="1" thickBot="1" thickTop="1">
      <c r="A120" s="47" t="str">
        <f>'ANALISIS DEL RIESGO'!A120</f>
        <v>CA02215-P</v>
      </c>
      <c r="B120" s="47" t="str">
        <f>'ANALISIS DEL RIESGO'!B120</f>
        <v>GESTION DE RECURSOS FINANCIEROS</v>
      </c>
      <c r="C120" s="47" t="str">
        <f>'ANALISIS DEL RIESGO'!C120</f>
        <v>POSIBLE MEDICION INADECUADA DEL INDICADOR ESTRATEGICO  DEL PROCESO GESTION FINANCIERA </v>
      </c>
      <c r="D120" s="47">
        <v>3</v>
      </c>
      <c r="E120" s="47">
        <v>2</v>
      </c>
      <c r="F120" s="54" t="s">
        <v>16</v>
      </c>
      <c r="G120" s="54" t="str">
        <f aca="true" t="shared" si="8" ref="G120:G161">IF(F120="B",$N$1,IF(F120="M",$O$1,IF(F120="A",$P$1,IF(F120="E",$Q$1,"0"))))</f>
        <v>ZONA DE RIESGO MODERADA</v>
      </c>
      <c r="H120" s="47"/>
      <c r="I120" s="47">
        <v>2</v>
      </c>
      <c r="J120" s="47">
        <v>2</v>
      </c>
      <c r="K120" s="54" t="s">
        <v>15</v>
      </c>
      <c r="L120" s="54" t="str">
        <f t="shared" si="7"/>
        <v>ZONA DE RIESGO BAJA</v>
      </c>
      <c r="M120" s="54" t="str">
        <f aca="true" t="shared" si="9" ref="M120:M161">IF(K120="B",$N$2,IF(K120="M",$O$2,IF(K120="A",$P$2,IF(K120="E",$Q$2,"0"))))</f>
        <v>Asumir el Riesgo</v>
      </c>
      <c r="N120" s="25"/>
    </row>
    <row r="121" spans="1:14" s="17" customFormat="1" ht="79.5" customHeight="1" thickBot="1" thickTop="1">
      <c r="A121" s="47" t="str">
        <f>'ANALISIS DEL RIESGO'!A121</f>
        <v>CA02315-P
CA03315-P</v>
      </c>
      <c r="B121" s="47" t="str">
        <f>'ANALISIS DEL RIESGO'!B121</f>
        <v>GESTION DE RECURSOS FINANCIEROS</v>
      </c>
      <c r="C121" s="47" t="str">
        <f>'ANALISIS DEL RIESGO'!C121</f>
        <v>POSIBLE INTERACCION INADECUADA DEL PROCESO FINANCIERO FRENTE A LOS DEMAS PROCESOS DEL SIG</v>
      </c>
      <c r="D121" s="47">
        <v>3</v>
      </c>
      <c r="E121" s="47">
        <v>2</v>
      </c>
      <c r="F121" s="54" t="s">
        <v>16</v>
      </c>
      <c r="G121" s="54" t="str">
        <f t="shared" si="8"/>
        <v>ZONA DE RIESGO MODERADA</v>
      </c>
      <c r="H121" s="47"/>
      <c r="I121" s="47">
        <v>2</v>
      </c>
      <c r="J121" s="47">
        <v>2</v>
      </c>
      <c r="K121" s="54" t="s">
        <v>15</v>
      </c>
      <c r="L121" s="54" t="str">
        <f t="shared" si="7"/>
        <v>ZONA DE RIESGO BAJA</v>
      </c>
      <c r="M121" s="54" t="str">
        <f t="shared" si="9"/>
        <v>Asumir el Riesgo</v>
      </c>
      <c r="N121" s="25"/>
    </row>
    <row r="122" spans="1:14" s="17" customFormat="1" ht="79.5" customHeight="1" thickBot="1" thickTop="1">
      <c r="A122" s="47" t="str">
        <f>'ANALISIS DEL RIESGO'!A122</f>
        <v>CA02415-P</v>
      </c>
      <c r="B122" s="47" t="str">
        <f>'ANALISIS DEL RIESGO'!B122</f>
        <v>GESTION DE RECURSOS FINANCIEROS</v>
      </c>
      <c r="C122" s="47" t="str">
        <f>'ANALISIS DEL RIESGO'!C122</f>
        <v>POSIBLE NO RAZONABILIDAD DE LOS SALDOS EN LOS ESTADOS FINANCIEROS </v>
      </c>
      <c r="D122" s="47">
        <v>3</v>
      </c>
      <c r="E122" s="47">
        <v>2</v>
      </c>
      <c r="F122" s="54" t="s">
        <v>16</v>
      </c>
      <c r="G122" s="54" t="str">
        <f t="shared" si="8"/>
        <v>ZONA DE RIESGO MODERADA</v>
      </c>
      <c r="H122" s="47"/>
      <c r="I122" s="47">
        <v>2</v>
      </c>
      <c r="J122" s="47">
        <v>2</v>
      </c>
      <c r="K122" s="54" t="s">
        <v>15</v>
      </c>
      <c r="L122" s="54" t="str">
        <f t="shared" si="7"/>
        <v>ZONA DE RIESGO BAJA</v>
      </c>
      <c r="M122" s="54" t="str">
        <f t="shared" si="9"/>
        <v>Asumir el Riesgo</v>
      </c>
      <c r="N122" s="25"/>
    </row>
    <row r="123" spans="1:14" s="17" customFormat="1" ht="79.5" customHeight="1" thickBot="1" thickTop="1">
      <c r="A123" s="47" t="str">
        <f>'ANALISIS DEL RIESGO'!A123</f>
        <v>CA02515-P
CA02615-P</v>
      </c>
      <c r="B123" s="47" t="str">
        <f>'ANALISIS DEL RIESGO'!B123</f>
        <v>GESTION DE RECURSOS FINANCIEROS</v>
      </c>
      <c r="C123" s="47" t="str">
        <f>'ANALISIS DEL RIESGO'!C123</f>
        <v>POSIBLE INCUMPLIMIENTO A LAS ACTIVIDADES ESTABLECIDAS EN LOS PLANES INSTITUCIONALES </v>
      </c>
      <c r="D123" s="47">
        <f>'ANALISIS DEL RIESGO'!D123</f>
        <v>3</v>
      </c>
      <c r="E123" s="47">
        <f>'ANALISIS DEL RIESGO'!E123</f>
        <v>2</v>
      </c>
      <c r="F123" s="54" t="s">
        <v>16</v>
      </c>
      <c r="G123" s="54" t="str">
        <f t="shared" si="8"/>
        <v>ZONA DE RIESGO MODERADA</v>
      </c>
      <c r="H123" s="47"/>
      <c r="I123" s="47">
        <v>2</v>
      </c>
      <c r="J123" s="47">
        <v>2</v>
      </c>
      <c r="K123" s="54" t="s">
        <v>15</v>
      </c>
      <c r="L123" s="54" t="str">
        <f t="shared" si="7"/>
        <v>ZONA DE RIESGO BAJA</v>
      </c>
      <c r="M123" s="54" t="str">
        <f t="shared" si="9"/>
        <v>Asumir el Riesgo</v>
      </c>
      <c r="N123" s="25"/>
    </row>
    <row r="124" spans="1:14" s="17" customFormat="1" ht="79.5" customHeight="1" thickBot="1" thickTop="1">
      <c r="A124" s="83" t="str">
        <f>'ANALISIS DEL RIESGO'!A124</f>
        <v>CI00115-P</v>
      </c>
      <c r="B124" s="83" t="str">
        <f>'ANALISIS DEL RIESGO'!B124</f>
        <v>GESTION DE RECURSOS FINANCIEROS (PRESUPUESTO) </v>
      </c>
      <c r="C124" s="83" t="str">
        <f>'ANALISIS DEL RIESGO'!C124</f>
        <v>INCUMPLIMIENTO A LO ESTABLECIDO EN LOS PROCEDIMIENTOS </v>
      </c>
      <c r="D124" s="83">
        <f>'ANALISIS DEL RIESGO'!D124</f>
        <v>3</v>
      </c>
      <c r="E124" s="83">
        <f>'ANALISIS DEL RIESGO'!E124</f>
        <v>3</v>
      </c>
      <c r="F124" s="83" t="s">
        <v>17</v>
      </c>
      <c r="G124" s="321" t="str">
        <f t="shared" si="8"/>
        <v>ZONA DE RIESGO ALTA</v>
      </c>
      <c r="H124" s="83" t="s">
        <v>837</v>
      </c>
      <c r="I124" s="83">
        <v>2</v>
      </c>
      <c r="J124" s="83">
        <v>2</v>
      </c>
      <c r="K124" s="83" t="s">
        <v>15</v>
      </c>
      <c r="L124" s="83" t="str">
        <f t="shared" si="7"/>
        <v>ZONA DE RIESGO BAJA</v>
      </c>
      <c r="M124" s="83" t="str">
        <f t="shared" si="9"/>
        <v>Asumir el Riesgo</v>
      </c>
      <c r="N124" s="25"/>
    </row>
    <row r="125" spans="1:14" s="17" customFormat="1" ht="79.5" customHeight="1" thickBot="1" thickTop="1">
      <c r="A125" s="47" t="str">
        <f>'ANALISIS DEL RIESGO'!A125</f>
        <v>N/A</v>
      </c>
      <c r="B125" s="24" t="str">
        <f>'ANALISIS DEL RIESGO'!B125</f>
        <v>GESTION DE SERVCIIOS ADMINISTRATIVOS</v>
      </c>
      <c r="C125" s="24" t="str">
        <f>'ANALISIS DEL RIESGO'!C125</f>
        <v>POSIBLE DESACTUALIZACION DE LAS CUENTAS PERSONALES</v>
      </c>
      <c r="D125" s="24">
        <f>'ANALISIS DEL RIESGO'!D125</f>
        <v>3</v>
      </c>
      <c r="E125" s="24">
        <f>'ANALISIS DEL RIESGO'!E125</f>
        <v>1</v>
      </c>
      <c r="F125" s="54" t="s">
        <v>15</v>
      </c>
      <c r="G125" s="54" t="str">
        <f t="shared" si="8"/>
        <v>ZONA DE RIESGO BAJA</v>
      </c>
      <c r="H125" s="24"/>
      <c r="I125" s="24">
        <v>2</v>
      </c>
      <c r="J125" s="24">
        <v>2</v>
      </c>
      <c r="K125" s="54" t="s">
        <v>15</v>
      </c>
      <c r="L125" s="54" t="str">
        <f t="shared" si="7"/>
        <v>ZONA DE RIESGO BAJA</v>
      </c>
      <c r="M125" s="54" t="str">
        <f t="shared" si="9"/>
        <v>Asumir el Riesgo</v>
      </c>
      <c r="N125" s="25"/>
    </row>
    <row r="126" spans="1:14" s="17" customFormat="1" ht="79.5" customHeight="1" thickBot="1" thickTop="1">
      <c r="A126" s="47" t="str">
        <f>'ANALISIS DEL RIESGO'!A126</f>
        <v>N/A</v>
      </c>
      <c r="B126" s="24" t="str">
        <f>'ANALISIS DEL RIESGO'!B126</f>
        <v>GESTION DE SERVICIOS ADMINISTRATIVOS</v>
      </c>
      <c r="C126" s="24" t="str">
        <f>'ANALISIS DEL RIESGO'!C126</f>
        <v>POSIBLE DESORGANIZACION DEL ALMACEN</v>
      </c>
      <c r="D126" s="24">
        <f>'ANALISIS DEL RIESGO'!D126</f>
        <v>3</v>
      </c>
      <c r="E126" s="24">
        <f>'ANALISIS DEL RIESGO'!E126</f>
        <v>1</v>
      </c>
      <c r="F126" s="54" t="s">
        <v>15</v>
      </c>
      <c r="G126" s="54" t="str">
        <f t="shared" si="8"/>
        <v>ZONA DE RIESGO BAJA</v>
      </c>
      <c r="H126" s="24"/>
      <c r="I126" s="24">
        <v>2</v>
      </c>
      <c r="J126" s="24">
        <v>2</v>
      </c>
      <c r="K126" s="54" t="s">
        <v>15</v>
      </c>
      <c r="L126" s="54" t="str">
        <f t="shared" si="7"/>
        <v>ZONA DE RIESGO BAJA</v>
      </c>
      <c r="M126" s="54" t="str">
        <f t="shared" si="9"/>
        <v>Asumir el Riesgo</v>
      </c>
      <c r="N126" s="25"/>
    </row>
    <row r="127" spans="1:14" s="17" customFormat="1" ht="79.5" customHeight="1" thickBot="1" thickTop="1">
      <c r="A127" s="47" t="str">
        <f>'ANALISIS DEL RIESGO'!A127</f>
        <v>CI03513-P
CA04414-P</v>
      </c>
      <c r="B127" s="24" t="str">
        <f>'ANALISIS DEL RIESGO'!B127</f>
        <v>GESTION DE SERVICIOS ADMINISTRATIVOS</v>
      </c>
      <c r="C127" s="24" t="str">
        <f>'ANALISIS DEL RIESGO'!C127</f>
        <v>SUSPENSIÓN DE LOS SERVICIOS PUBLICOS A LA ENTIDAD</v>
      </c>
      <c r="D127" s="24">
        <f>'ANALISIS DEL RIESGO'!D127</f>
        <v>3</v>
      </c>
      <c r="E127" s="24">
        <f>'ANALISIS DEL RIESGO'!E127</f>
        <v>1</v>
      </c>
      <c r="F127" s="54" t="s">
        <v>15</v>
      </c>
      <c r="G127" s="54" t="str">
        <f t="shared" si="8"/>
        <v>ZONA DE RIESGO BAJA</v>
      </c>
      <c r="H127" s="24"/>
      <c r="I127" s="24">
        <v>2</v>
      </c>
      <c r="J127" s="24">
        <v>2</v>
      </c>
      <c r="K127" s="54" t="s">
        <v>15</v>
      </c>
      <c r="L127" s="54" t="str">
        <f t="shared" si="7"/>
        <v>ZONA DE RIESGO BAJA</v>
      </c>
      <c r="M127" s="54" t="str">
        <f t="shared" si="9"/>
        <v>Asumir el Riesgo</v>
      </c>
      <c r="N127" s="25"/>
    </row>
    <row r="128" spans="1:14" s="76" customFormat="1" ht="79.5" customHeight="1" hidden="1" thickBot="1" thickTop="1">
      <c r="A128" s="71" t="str">
        <f>'ANALISIS DEL RIESGO'!A128</f>
        <v>CA04214-P</v>
      </c>
      <c r="B128" s="71" t="str">
        <f>'ANALISIS DEL RIESGO'!B128</f>
        <v>GESTION DE SERVICIOS ADMINISTRATIVOS</v>
      </c>
      <c r="C128" s="71" t="str">
        <f>'ANALISIS DEL RIESGO'!C128</f>
        <v>POSIBLES INCUMPLIMIENTOS A LA NORMA NTCGP 1000:2009 Y AL MECI</v>
      </c>
      <c r="D128" s="71">
        <f>'ANALISIS DEL RIESGO'!D128</f>
        <v>4</v>
      </c>
      <c r="E128" s="71">
        <f>'ANALISIS DEL RIESGO'!E128</f>
        <v>3</v>
      </c>
      <c r="F128" s="71" t="s">
        <v>17</v>
      </c>
      <c r="G128" s="71" t="str">
        <f t="shared" si="8"/>
        <v>ZONA DE RIESGO ALTA</v>
      </c>
      <c r="H128" s="71"/>
      <c r="I128" s="71">
        <v>3</v>
      </c>
      <c r="J128" s="71">
        <v>2</v>
      </c>
      <c r="K128" s="71" t="s">
        <v>16</v>
      </c>
      <c r="L128" s="71" t="str">
        <f t="shared" si="7"/>
        <v>ZONA DE RIESGO MODERADA</v>
      </c>
      <c r="M128" s="71" t="str">
        <f t="shared" si="9"/>
        <v>Asumir el Riesgo, Reducir el Riesgo</v>
      </c>
      <c r="N128" s="95"/>
    </row>
    <row r="129" spans="1:14" s="17" customFormat="1" ht="79.5" customHeight="1" thickBot="1" thickTop="1">
      <c r="A129" s="47" t="str">
        <f>'ANALISIS DEL RIESGO'!A129</f>
        <v>CA04314-P</v>
      </c>
      <c r="B129" s="24" t="str">
        <f>'ANALISIS DEL RIESGO'!B129</f>
        <v>GESTION DE SERVICIOS ADMINISTRATIVOS</v>
      </c>
      <c r="C129" s="24" t="str">
        <f>'ANALISIS DEL RIESGO'!C129</f>
        <v>UTILIZACIÓN DE FORMATOS DEL PROCESO FUERA DE LA NORMA TECNICA DE CALIDAD.</v>
      </c>
      <c r="D129" s="24">
        <f>'ANALISIS DEL RIESGO'!D129</f>
        <v>4</v>
      </c>
      <c r="E129" s="24">
        <f>'ANALISIS DEL RIESGO'!E129</f>
        <v>3</v>
      </c>
      <c r="F129" s="54" t="s">
        <v>17</v>
      </c>
      <c r="G129" s="54" t="str">
        <f t="shared" si="8"/>
        <v>ZONA DE RIESGO ALTA</v>
      </c>
      <c r="H129" s="24"/>
      <c r="I129" s="24">
        <v>3</v>
      </c>
      <c r="J129" s="24">
        <v>2</v>
      </c>
      <c r="K129" s="54" t="s">
        <v>16</v>
      </c>
      <c r="L129" s="54" t="str">
        <f t="shared" si="7"/>
        <v>ZONA DE RIESGO MODERADA</v>
      </c>
      <c r="M129" s="54" t="str">
        <f t="shared" si="9"/>
        <v>Asumir el Riesgo, Reducir el Riesgo</v>
      </c>
      <c r="N129" s="25"/>
    </row>
    <row r="130" spans="1:14" s="17" customFormat="1" ht="79.5" customHeight="1" thickBot="1" thickTop="1">
      <c r="A130" s="47" t="str">
        <f>'ANALISIS DEL RIESGO'!A130</f>
        <v>CI03614-P</v>
      </c>
      <c r="B130" s="24" t="str">
        <f>'ANALISIS DEL RIESGO'!B130</f>
        <v>GESTION DE SERVICIOS ADMINISTRATIVOS</v>
      </c>
      <c r="C130" s="24" t="str">
        <f>'ANALISIS DEL RIESGO'!C130</f>
        <v>POSIBLE INCUMPLIMIENTO A LA POLITICA DE CALIDAD </v>
      </c>
      <c r="D130" s="24">
        <f>'ANALISIS DEL RIESGO'!D130</f>
        <v>4</v>
      </c>
      <c r="E130" s="24">
        <f>'ANALISIS DEL RIESGO'!E130</f>
        <v>3</v>
      </c>
      <c r="F130" s="54" t="s">
        <v>17</v>
      </c>
      <c r="G130" s="54" t="str">
        <f t="shared" si="8"/>
        <v>ZONA DE RIESGO ALTA</v>
      </c>
      <c r="H130" s="24"/>
      <c r="I130" s="24">
        <v>3</v>
      </c>
      <c r="J130" s="24">
        <v>2</v>
      </c>
      <c r="K130" s="54" t="s">
        <v>16</v>
      </c>
      <c r="L130" s="54" t="str">
        <f t="shared" si="7"/>
        <v>ZONA DE RIESGO MODERADA</v>
      </c>
      <c r="M130" s="54" t="str">
        <f t="shared" si="9"/>
        <v>Asumir el Riesgo, Reducir el Riesgo</v>
      </c>
      <c r="N130" s="25"/>
    </row>
    <row r="131" spans="1:14" s="17" customFormat="1" ht="79.5" customHeight="1" thickBot="1" thickTop="1">
      <c r="A131" s="47" t="str">
        <f>'ANALISIS DEL RIESGO'!A131</f>
        <v>CA00115-P</v>
      </c>
      <c r="B131" s="47" t="str">
        <f>'ANALISIS DEL RIESGO'!B131</f>
        <v>GESTION DE SERVICIOS ADMINISTRATIVOS</v>
      </c>
      <c r="C131" s="47" t="str">
        <f>'ANALISIS DEL RIESGO'!C131</f>
        <v>QUE NO SE TOMEN LAS ACCIONES DE MEJORA EN EL CUMPLIMIENTO DEL OBJETIVO DEL PROCESO </v>
      </c>
      <c r="D131" s="47">
        <f>'ANALISIS DEL RIESGO'!D131</f>
        <v>3</v>
      </c>
      <c r="E131" s="47">
        <f>'ANALISIS DEL RIESGO'!E131</f>
        <v>3</v>
      </c>
      <c r="F131" s="54" t="s">
        <v>17</v>
      </c>
      <c r="G131" s="54" t="str">
        <f t="shared" si="8"/>
        <v>ZONA DE RIESGO ALTA</v>
      </c>
      <c r="H131" s="47"/>
      <c r="I131" s="47">
        <v>3</v>
      </c>
      <c r="J131" s="47">
        <v>2</v>
      </c>
      <c r="K131" s="54" t="s">
        <v>16</v>
      </c>
      <c r="L131" s="54" t="str">
        <f t="shared" si="7"/>
        <v>ZONA DE RIESGO MODERADA</v>
      </c>
      <c r="M131" s="54" t="str">
        <f t="shared" si="9"/>
        <v>Asumir el Riesgo, Reducir el Riesgo</v>
      </c>
      <c r="N131" s="25"/>
    </row>
    <row r="132" spans="1:14" s="17" customFormat="1" ht="79.5" customHeight="1" thickBot="1" thickTop="1">
      <c r="A132" s="47" t="str">
        <f>'ANALISIS DEL RIESGO'!A132</f>
        <v>CA00215-P</v>
      </c>
      <c r="B132" s="47" t="str">
        <f>'ANALISIS DEL RIESGO'!B132</f>
        <v>GESTION DE SERVICIOS ADMINISTRATIVOS</v>
      </c>
      <c r="C132" s="47" t="str">
        <f>'ANALISIS DEL RIESGO'!C132</f>
        <v>POSIBLE INCUMPLIMIENTO EN LAS ACTIVIDADES DEL PROCESO POR EL NO CUMPLIMIENTO DEL DILIGENCIAMIENTO DEL FORMATO APAJUOAJF011</v>
      </c>
      <c r="D132" s="47">
        <f>'ANALISIS DEL RIESGO'!D132</f>
        <v>3</v>
      </c>
      <c r="E132" s="47">
        <f>'ANALISIS DEL RIESGO'!E132</f>
        <v>3</v>
      </c>
      <c r="F132" s="54" t="s">
        <v>17</v>
      </c>
      <c r="G132" s="54" t="str">
        <f t="shared" si="8"/>
        <v>ZONA DE RIESGO ALTA</v>
      </c>
      <c r="H132" s="47"/>
      <c r="I132" s="47">
        <v>3</v>
      </c>
      <c r="J132" s="47">
        <v>2</v>
      </c>
      <c r="K132" s="54" t="s">
        <v>16</v>
      </c>
      <c r="L132" s="54" t="str">
        <f t="shared" si="7"/>
        <v>ZONA DE RIESGO MODERADA</v>
      </c>
      <c r="M132" s="54" t="str">
        <f t="shared" si="9"/>
        <v>Asumir el Riesgo, Reducir el Riesgo</v>
      </c>
      <c r="N132" s="25"/>
    </row>
    <row r="133" spans="1:14" s="17" customFormat="1" ht="79.5" customHeight="1" thickBot="1" thickTop="1">
      <c r="A133" s="112" t="str">
        <f>'ANALISIS DEL RIESGO'!A133</f>
        <v>CI01715-P
CI01615-P
</v>
      </c>
      <c r="B133" s="112" t="str">
        <f>'ANALISIS DEL RIESGO'!B133</f>
        <v>GESTION DE SERVICIOS ADMINISTRATIVOS</v>
      </c>
      <c r="C133" s="112" t="str">
        <f>'ANALISIS DEL RIESGO'!C133</f>
        <v>QUE LAS DIVISIONES NO ACCEDAN A LOS REQUERIMIENTOS URGENTES POR FALTA DE RUBROS. </v>
      </c>
      <c r="D133" s="112">
        <f>'ANALISIS DEL RIESGO'!D133</f>
        <v>3</v>
      </c>
      <c r="E133" s="112">
        <f>'ANALISIS DEL RIESGO'!E133</f>
        <v>3</v>
      </c>
      <c r="F133" s="112" t="s">
        <v>17</v>
      </c>
      <c r="G133" s="112" t="str">
        <f t="shared" si="8"/>
        <v>ZONA DE RIESGO ALTA</v>
      </c>
      <c r="H133" s="112"/>
      <c r="I133" s="112">
        <v>3</v>
      </c>
      <c r="J133" s="112">
        <v>2</v>
      </c>
      <c r="K133" s="112" t="s">
        <v>16</v>
      </c>
      <c r="L133" s="112" t="str">
        <f t="shared" si="7"/>
        <v>ZONA DE RIESGO MODERADA</v>
      </c>
      <c r="M133" s="112" t="str">
        <f t="shared" si="9"/>
        <v>Asumir el Riesgo, Reducir el Riesgo</v>
      </c>
      <c r="N133" s="25"/>
    </row>
    <row r="134" spans="1:14" s="17" customFormat="1" ht="79.5" customHeight="1" thickBot="1" thickTop="1">
      <c r="A134" s="195" t="str">
        <f>'ANALISIS DEL RIESGO'!A134</f>
        <v>CI02915-P</v>
      </c>
      <c r="B134" s="195" t="str">
        <f>'ANALISIS DEL RIESGO'!B134</f>
        <v>GESTION DE SERVICIOS ADMINISTRATIVOS</v>
      </c>
      <c r="C134" s="195" t="str">
        <f>'ANALISIS DEL RIESGO'!C134</f>
        <v>SUSPENSIÓN DE LOS SERVICIOS PUBLICOS A LA ENTIDAD</v>
      </c>
      <c r="D134" s="195">
        <f>'ANALISIS DEL RIESGO'!D134</f>
        <v>3</v>
      </c>
      <c r="E134" s="195">
        <f>'ANALISIS DEL RIESGO'!E134</f>
        <v>3</v>
      </c>
      <c r="F134" s="195" t="s">
        <v>17</v>
      </c>
      <c r="G134" s="195" t="str">
        <f t="shared" si="8"/>
        <v>ZONA DE RIESGO ALTA</v>
      </c>
      <c r="H134" s="195"/>
      <c r="I134" s="195">
        <v>2</v>
      </c>
      <c r="J134" s="195">
        <v>2</v>
      </c>
      <c r="K134" s="195" t="s">
        <v>15</v>
      </c>
      <c r="L134" s="195" t="str">
        <f t="shared" si="7"/>
        <v>ZONA DE RIESGO BAJA</v>
      </c>
      <c r="M134" s="195" t="str">
        <f t="shared" si="9"/>
        <v>Asumir el Riesgo</v>
      </c>
      <c r="N134" s="25"/>
    </row>
    <row r="135" spans="1:14" s="319" customFormat="1" ht="80.25" customHeight="1" thickBot="1" thickTop="1">
      <c r="A135" s="321" t="str">
        <f>'ANALISIS DEL RIESGO'!A135</f>
        <v>CI04015-P</v>
      </c>
      <c r="B135" s="321" t="str">
        <f>'ANALISIS DEL RIESGO'!B135</f>
        <v>GESTION DE SERVICIOS ADMINISTRATIVOS (CALI)</v>
      </c>
      <c r="C135" s="321" t="str">
        <f>'ANALISIS DEL RIESGO'!C135</f>
        <v>Demora en los tramites y peticiones de los clientes externos</v>
      </c>
      <c r="D135" s="321">
        <f>'ANALISIS DEL RIESGO'!D135</f>
        <v>3</v>
      </c>
      <c r="E135" s="321">
        <f>'ANALISIS DEL RIESGO'!E135</f>
        <v>3</v>
      </c>
      <c r="F135" s="321" t="s">
        <v>17</v>
      </c>
      <c r="G135" s="321" t="str">
        <f t="shared" si="8"/>
        <v>ZONA DE RIESGO ALTA</v>
      </c>
      <c r="H135" s="321"/>
      <c r="I135" s="321">
        <v>2</v>
      </c>
      <c r="J135" s="321">
        <v>2</v>
      </c>
      <c r="K135" s="321" t="s">
        <v>15</v>
      </c>
      <c r="L135" s="321" t="str">
        <f t="shared" si="7"/>
        <v>ZONA DE RIESGO BAJA</v>
      </c>
      <c r="M135" s="321" t="str">
        <f t="shared" si="9"/>
        <v>Asumir el Riesgo</v>
      </c>
      <c r="N135" s="25"/>
    </row>
    <row r="136" spans="1:14" s="319" customFormat="1" ht="80.25" customHeight="1" thickBot="1" thickTop="1">
      <c r="A136" s="321" t="str">
        <f>'ANALISIS DEL RIESGO'!A136</f>
        <v>CI03815-P</v>
      </c>
      <c r="B136" s="321" t="str">
        <f>'ANALISIS DEL RIESGO'!B136</f>
        <v>GESTION DE SERVICIOS ADMINISTRATIVOS (TUMACO)</v>
      </c>
      <c r="C136" s="321" t="str">
        <f>'ANALISIS DEL RIESGO'!C136</f>
        <v>PERDIDA DE INFORMACIÓN  VIRTUAL EN LO RELACIONADO CON LA OFICINA DE LA CIUDAD DE TUMACO </v>
      </c>
      <c r="D136" s="321">
        <f>'ANALISIS DEL RIESGO'!D136</f>
        <v>3</v>
      </c>
      <c r="E136" s="321">
        <f>'ANALISIS DEL RIESGO'!E136</f>
        <v>2</v>
      </c>
      <c r="F136" s="321" t="s">
        <v>16</v>
      </c>
      <c r="G136" s="321" t="str">
        <f t="shared" si="8"/>
        <v>ZONA DE RIESGO MODERADA</v>
      </c>
      <c r="H136" s="321"/>
      <c r="I136" s="321">
        <v>2</v>
      </c>
      <c r="J136" s="321">
        <v>2</v>
      </c>
      <c r="K136" s="321" t="s">
        <v>15</v>
      </c>
      <c r="L136" s="321" t="str">
        <f t="shared" si="7"/>
        <v>ZONA DE RIESGO BAJA</v>
      </c>
      <c r="M136" s="321" t="str">
        <f t="shared" si="9"/>
        <v>Asumir el Riesgo</v>
      </c>
      <c r="N136" s="25"/>
    </row>
    <row r="137" spans="1:14" s="319" customFormat="1" ht="79.5" customHeight="1" thickBot="1" thickTop="1">
      <c r="A137" s="321" t="str">
        <f>'ANALISIS DEL RIESGO'!A137</f>
        <v>CI03915-P</v>
      </c>
      <c r="B137" s="321" t="str">
        <f>'ANALISIS DEL RIESGO'!B137</f>
        <v>GESTION DE SERVICIOS ADMINISTRATIVOS (BUENAVENTURA) </v>
      </c>
      <c r="C137" s="321" t="str">
        <f>'ANALISIS DEL RIESGO'!C137</f>
        <v>PERDIDA DE INFORMACION, MANO DE OBRA, DAÑOS EN LOS EQUIPOS ELECTRICOS EN LA OFICINA DE BUENAVENTURA</v>
      </c>
      <c r="D137" s="321">
        <f>'ANALISIS DEL RIESGO'!D137</f>
        <v>3</v>
      </c>
      <c r="E137" s="321">
        <f>'ANALISIS DEL RIESGO'!E137</f>
        <v>2</v>
      </c>
      <c r="F137" s="321" t="str">
        <f>'ANALISIS DEL RIESGO'!F137</f>
        <v>M</v>
      </c>
      <c r="G137" s="321" t="str">
        <f t="shared" si="8"/>
        <v>ZONA DE RIESGO MODERADA</v>
      </c>
      <c r="H137" s="321"/>
      <c r="I137" s="321">
        <v>2</v>
      </c>
      <c r="J137" s="321">
        <v>2</v>
      </c>
      <c r="K137" s="321" t="s">
        <v>15</v>
      </c>
      <c r="L137" s="321" t="str">
        <f t="shared" si="7"/>
        <v>ZONA DE RIESGO BAJA</v>
      </c>
      <c r="M137" s="321" t="str">
        <f t="shared" si="9"/>
        <v>Asumir el Riesgo</v>
      </c>
      <c r="N137" s="25"/>
    </row>
    <row r="138" spans="1:14" s="319" customFormat="1" ht="79.5" customHeight="1" thickBot="1" thickTop="1">
      <c r="A138" s="321" t="str">
        <f>'ANALISIS DEL RIESGO'!A138</f>
        <v>CI00216-P</v>
      </c>
      <c r="B138" s="321" t="str">
        <f>'ANALISIS DEL RIESGO'!B138</f>
        <v>GESTION DE SERVICIOS ADMINISTRATIVOS</v>
      </c>
      <c r="C138" s="321" t="str">
        <f>'ANALISIS DEL RIESGO'!C138</f>
        <v>POSIBLES FALTANTES DE RECURSOS POR NO LEGALIZACIÓN EN TERMINOS DE OORTUNIDAD DE LOS RECIBOS PROVISIONALES </v>
      </c>
      <c r="D138" s="321">
        <f>'ANALISIS DEL RIESGO'!D138</f>
        <v>3</v>
      </c>
      <c r="E138" s="321">
        <f>'ANALISIS DEL RIESGO'!E138</f>
        <v>2</v>
      </c>
      <c r="F138" s="321" t="s">
        <v>16</v>
      </c>
      <c r="G138" s="321" t="str">
        <f t="shared" si="8"/>
        <v>ZONA DE RIESGO MODERADA</v>
      </c>
      <c r="H138" s="321"/>
      <c r="I138" s="321">
        <v>2</v>
      </c>
      <c r="J138" s="321">
        <v>2</v>
      </c>
      <c r="K138" s="321" t="s">
        <v>15</v>
      </c>
      <c r="L138" s="321" t="str">
        <f t="shared" si="7"/>
        <v>ZONA DE RIESGO BAJA</v>
      </c>
      <c r="M138" s="321" t="str">
        <f t="shared" si="9"/>
        <v>Asumir el Riesgo</v>
      </c>
      <c r="N138" s="25"/>
    </row>
    <row r="139" spans="1:14" s="17" customFormat="1" ht="79.5" customHeight="1" thickBot="1" thickTop="1">
      <c r="A139" s="47" t="str">
        <f>'ANALISIS DEL RIESGO'!A139</f>
        <v>CI05213-P
CA03314-P</v>
      </c>
      <c r="B139" s="24" t="str">
        <f>'ANALISIS DEL RIESGO'!B139</f>
        <v>GESTION DE BIENES TRANSFERIDOS</v>
      </c>
      <c r="C139" s="24" t="str">
        <f>'ANALISIS DEL RIESGO'!C139</f>
        <v>POSIBLES INCUMPLIMIENTOS EN LAS ACTIVIDADES DEL PROCESO POR DESACTUALIZACIÓN DE LOS PROCEDIMIENTOS.</v>
      </c>
      <c r="D139" s="24">
        <f>'ANALISIS DEL RIESGO'!D139</f>
        <v>3</v>
      </c>
      <c r="E139" s="24">
        <f>'ANALISIS DEL RIESGO'!E139</f>
        <v>2</v>
      </c>
      <c r="F139" s="54" t="s">
        <v>17</v>
      </c>
      <c r="G139" s="54" t="str">
        <f t="shared" si="8"/>
        <v>ZONA DE RIESGO ALTA</v>
      </c>
      <c r="H139" s="24"/>
      <c r="I139" s="24">
        <v>2</v>
      </c>
      <c r="J139" s="24">
        <v>2</v>
      </c>
      <c r="K139" s="54" t="s">
        <v>15</v>
      </c>
      <c r="L139" s="54" t="str">
        <f t="shared" si="7"/>
        <v>ZONA DE RIESGO BAJA</v>
      </c>
      <c r="M139" s="54" t="str">
        <f t="shared" si="9"/>
        <v>Asumir el Riesgo</v>
      </c>
      <c r="N139" s="25"/>
    </row>
    <row r="140" spans="1:14" s="17" customFormat="1" ht="79.5" customHeight="1" thickBot="1" thickTop="1">
      <c r="A140" s="47" t="str">
        <f>'ANALISIS DEL RIESGO'!A140</f>
        <v>CA03414-P</v>
      </c>
      <c r="B140" s="24" t="str">
        <f>'ANALISIS DEL RIESGO'!B140</f>
        <v>GESTION DE BIENES TRANSFERIDOS</v>
      </c>
      <c r="C140" s="24" t="str">
        <f>'ANALISIS DEL RIESGO'!C140</f>
        <v>QUE NO SE CUMPLAN LAS METAS TRAZADAS DENTRO DEL INFORME DE GESTIÓN DEL PROCESO</v>
      </c>
      <c r="D140" s="24">
        <f>'ANALISIS DEL RIESGO'!D140</f>
        <v>3</v>
      </c>
      <c r="E140" s="24">
        <f>'ANALISIS DEL RIESGO'!E140</f>
        <v>3</v>
      </c>
      <c r="F140" s="54" t="s">
        <v>17</v>
      </c>
      <c r="G140" s="54" t="str">
        <f t="shared" si="8"/>
        <v>ZONA DE RIESGO ALTA</v>
      </c>
      <c r="H140" s="24"/>
      <c r="I140" s="24">
        <v>3</v>
      </c>
      <c r="J140" s="24">
        <v>2</v>
      </c>
      <c r="K140" s="54" t="s">
        <v>16</v>
      </c>
      <c r="L140" s="54" t="str">
        <f t="shared" si="7"/>
        <v>ZONA DE RIESGO MODERADA</v>
      </c>
      <c r="M140" s="54" t="str">
        <f t="shared" si="9"/>
        <v>Asumir el Riesgo, Reducir el Riesgo</v>
      </c>
      <c r="N140" s="25"/>
    </row>
    <row r="141" spans="1:14" s="76" customFormat="1" ht="79.5" customHeight="1" hidden="1" thickBot="1" thickTop="1">
      <c r="A141" s="71" t="str">
        <f>'ANALISIS DEL RIESGO'!A141</f>
        <v>CA00715-P</v>
      </c>
      <c r="B141" s="71" t="str">
        <f>'ANALISIS DEL RIESGO'!B141</f>
        <v>GESTION DE BIENES TRANSFERIDOS</v>
      </c>
      <c r="C141" s="71" t="str">
        <f>'ANALISIS DEL RIESGO'!C141</f>
        <v>POSIBLE DESACTUALIZACION DE LA MISION DE LA ENTIDAD  </v>
      </c>
      <c r="D141" s="71">
        <f>'ANALISIS DEL RIESGO'!D141</f>
        <v>3</v>
      </c>
      <c r="E141" s="71">
        <f>'ANALISIS DEL RIESGO'!E141</f>
        <v>1</v>
      </c>
      <c r="F141" s="71" t="s">
        <v>15</v>
      </c>
      <c r="G141" s="71" t="str">
        <f t="shared" si="8"/>
        <v>ZONA DE RIESGO BAJA</v>
      </c>
      <c r="H141" s="71"/>
      <c r="I141" s="71">
        <v>2</v>
      </c>
      <c r="J141" s="71">
        <v>1</v>
      </c>
      <c r="K141" s="71" t="s">
        <v>15</v>
      </c>
      <c r="L141" s="71" t="str">
        <f t="shared" si="7"/>
        <v>ZONA DE RIESGO BAJA</v>
      </c>
      <c r="M141" s="71" t="str">
        <f t="shared" si="9"/>
        <v>Asumir el Riesgo</v>
      </c>
      <c r="N141" s="95"/>
    </row>
    <row r="142" spans="1:14" s="76" customFormat="1" ht="79.5" customHeight="1" hidden="1" thickBot="1" thickTop="1">
      <c r="A142" s="71" t="str">
        <f>'ANALISIS DEL RIESGO'!A142</f>
        <v>CA00815-P</v>
      </c>
      <c r="B142" s="71" t="str">
        <f>'ANALISIS DEL RIESGO'!B142</f>
        <v>GESTION DE BIENES TRANSFERIDOS</v>
      </c>
      <c r="C142" s="71" t="str">
        <f>'ANALISIS DEL RIESGO'!C142</f>
        <v>POSIBLE INCUMPLIMIENTO DEL REQUISITO 4,2,3(F) DE LA NTCGP1000:2009 CONTROL DE DOCUMENTOS EXTERNOS</v>
      </c>
      <c r="D142" s="71">
        <f>'ANALISIS DEL RIESGO'!D142</f>
        <v>3</v>
      </c>
      <c r="E142" s="71">
        <f>'ANALISIS DEL RIESGO'!E142</f>
        <v>1</v>
      </c>
      <c r="F142" s="71" t="s">
        <v>15</v>
      </c>
      <c r="G142" s="71" t="str">
        <f t="shared" si="8"/>
        <v>ZONA DE RIESGO BAJA</v>
      </c>
      <c r="H142" s="71"/>
      <c r="I142" s="71">
        <v>2</v>
      </c>
      <c r="J142" s="71">
        <v>1</v>
      </c>
      <c r="K142" s="71" t="s">
        <v>15</v>
      </c>
      <c r="L142" s="71" t="str">
        <f t="shared" si="7"/>
        <v>ZONA DE RIESGO BAJA</v>
      </c>
      <c r="M142" s="71" t="str">
        <f t="shared" si="9"/>
        <v>Asumir el Riesgo</v>
      </c>
      <c r="N142" s="95"/>
    </row>
    <row r="143" spans="1:14" s="17" customFormat="1" ht="79.5" customHeight="1" thickBot="1" thickTop="1">
      <c r="A143" s="47" t="str">
        <f>'ANALISIS DEL RIESGO'!A143</f>
        <v>CA00915-P</v>
      </c>
      <c r="B143" s="47" t="str">
        <f>'ANALISIS DEL RIESGO'!B143</f>
        <v>GESTION DE BIENES TRANSFERIDOS</v>
      </c>
      <c r="C143" s="47" t="str">
        <f>'ANALISIS DEL RIESGO'!C143</f>
        <v>POSIBLE INCUMPLIMIENTO DE LA NORMATIVIDAD NTCGP 1000:2009 NUMERAL 4,2,4 (CONTROL DE REGISTROS) </v>
      </c>
      <c r="D143" s="47">
        <f>'ANALISIS DEL RIESGO'!D143</f>
        <v>3</v>
      </c>
      <c r="E143" s="47">
        <f>'ANALISIS DEL RIESGO'!E143</f>
        <v>3</v>
      </c>
      <c r="F143" s="54" t="s">
        <v>17</v>
      </c>
      <c r="G143" s="54" t="str">
        <f t="shared" si="8"/>
        <v>ZONA DE RIESGO ALTA</v>
      </c>
      <c r="H143" s="47"/>
      <c r="I143" s="47">
        <v>2</v>
      </c>
      <c r="J143" s="47">
        <v>2</v>
      </c>
      <c r="K143" s="54" t="s">
        <v>15</v>
      </c>
      <c r="L143" s="54" t="str">
        <f t="shared" si="7"/>
        <v>ZONA DE RIESGO BAJA</v>
      </c>
      <c r="M143" s="54" t="str">
        <f t="shared" si="9"/>
        <v>Asumir el Riesgo</v>
      </c>
      <c r="N143" s="25"/>
    </row>
    <row r="144" spans="1:14" s="17" customFormat="1" ht="79.5" customHeight="1" thickBot="1" thickTop="1">
      <c r="A144" s="47" t="str">
        <f>'ANALISIS DEL RIESGO'!A144</f>
        <v>CA01015-P</v>
      </c>
      <c r="B144" s="47" t="str">
        <f>'ANALISIS DEL RIESGO'!B144</f>
        <v>GESTION DE BIENES TRANSFERIDOS</v>
      </c>
      <c r="C144" s="47" t="str">
        <f>'ANALISIS DEL RIESGO'!C144</f>
        <v>POSIBLE INCUMPLIMIENTO DE LA NORMATIVIDAD NTCGP 1000: 2009 4,2,3 (CONTROL DE DOCUMENTOS) </v>
      </c>
      <c r="D144" s="47">
        <f>'ANALISIS DEL RIESGO'!D144</f>
        <v>3</v>
      </c>
      <c r="E144" s="47">
        <f>'ANALISIS DEL RIESGO'!E144</f>
        <v>3</v>
      </c>
      <c r="F144" s="54" t="s">
        <v>17</v>
      </c>
      <c r="G144" s="54" t="str">
        <f t="shared" si="8"/>
        <v>ZONA DE RIESGO ALTA</v>
      </c>
      <c r="H144" s="47"/>
      <c r="I144" s="47">
        <v>2</v>
      </c>
      <c r="J144" s="47">
        <v>2</v>
      </c>
      <c r="K144" s="54" t="s">
        <v>15</v>
      </c>
      <c r="L144" s="54" t="str">
        <f t="shared" si="7"/>
        <v>ZONA DE RIESGO BAJA</v>
      </c>
      <c r="M144" s="54" t="str">
        <f t="shared" si="9"/>
        <v>Asumir el Riesgo</v>
      </c>
      <c r="N144" s="25"/>
    </row>
    <row r="145" spans="1:14" s="17" customFormat="1" ht="79.5" customHeight="1" hidden="1" thickBot="1" thickTop="1">
      <c r="A145" s="47" t="str">
        <f>'ANALISIS DEL RIESGO'!A145</f>
        <v>CA01115-P</v>
      </c>
      <c r="B145" s="47" t="str">
        <f>'ANALISIS DEL RIESGO'!B145</f>
        <v>GESTION DE BIENES TRANSFERIDOS</v>
      </c>
      <c r="C145" s="47" t="str">
        <f>'ANALISIS DEL RIESGO'!C145</f>
        <v>POSIBLE INCUMPLIMIENTO DE LA NORMATIVIDAD NTCGP 1000:2009 NUMERAL 5,5,3 ( )  </v>
      </c>
      <c r="D145" s="47">
        <f>'ANALISIS DEL RIESGO'!D145</f>
        <v>3</v>
      </c>
      <c r="E145" s="47">
        <f>'ANALISIS DEL RIESGO'!E145</f>
        <v>3</v>
      </c>
      <c r="F145" s="54" t="s">
        <v>17</v>
      </c>
      <c r="G145" s="54" t="str">
        <f t="shared" si="8"/>
        <v>ZONA DE RIESGO ALTA</v>
      </c>
      <c r="H145" s="47"/>
      <c r="I145" s="47">
        <v>2</v>
      </c>
      <c r="J145" s="47">
        <v>2</v>
      </c>
      <c r="K145" s="54" t="s">
        <v>15</v>
      </c>
      <c r="L145" s="54" t="str">
        <f t="shared" si="7"/>
        <v>ZONA DE RIESGO BAJA</v>
      </c>
      <c r="M145" s="54" t="str">
        <f t="shared" si="9"/>
        <v>Asumir el Riesgo</v>
      </c>
      <c r="N145" s="25"/>
    </row>
    <row r="146" spans="1:14" s="17" customFormat="1" ht="79.5" customHeight="1" thickBot="1" thickTop="1">
      <c r="A146" s="47" t="str">
        <f>'ANALISIS DEL RIESGO'!A146</f>
        <v>CA01215-P</v>
      </c>
      <c r="B146" s="47" t="str">
        <f>'ANALISIS DEL RIESGO'!B146</f>
        <v>GESTION DE BIENES TRANSFERIDOS</v>
      </c>
      <c r="C146" s="47" t="str">
        <f>'ANALISIS DEL RIESGO'!C146</f>
        <v>POSIBLES MULTAS Y SANCIONES A LA ENTIDAD </v>
      </c>
      <c r="D146" s="47">
        <f>'ANALISIS DEL RIESGO'!D146</f>
        <v>3</v>
      </c>
      <c r="E146" s="47">
        <f>'ANALISIS DEL RIESGO'!E146</f>
        <v>3</v>
      </c>
      <c r="F146" s="54" t="s">
        <v>17</v>
      </c>
      <c r="G146" s="54" t="str">
        <f t="shared" si="8"/>
        <v>ZONA DE RIESGO ALTA</v>
      </c>
      <c r="H146" s="47"/>
      <c r="I146" s="47">
        <v>2</v>
      </c>
      <c r="J146" s="47">
        <v>2</v>
      </c>
      <c r="K146" s="54" t="s">
        <v>15</v>
      </c>
      <c r="L146" s="54" t="str">
        <f t="shared" si="7"/>
        <v>ZONA DE RIESGO BAJA</v>
      </c>
      <c r="M146" s="54" t="str">
        <f t="shared" si="9"/>
        <v>Asumir el Riesgo</v>
      </c>
      <c r="N146" s="25"/>
    </row>
    <row r="147" spans="1:14" s="17" customFormat="1" ht="79.5" customHeight="1" thickBot="1" thickTop="1">
      <c r="A147" s="47" t="str">
        <f>'ANALISIS DEL RIESGO'!A147</f>
        <v>CA01315-P</v>
      </c>
      <c r="B147" s="47" t="str">
        <f>'ANALISIS DEL RIESGO'!B147</f>
        <v>GESTION DE BIENES TRANSFERIDOS</v>
      </c>
      <c r="C147" s="47" t="str">
        <f>'ANALISIS DEL RIESGO'!C147</f>
        <v>QUE NO SE TOMEN LAS ACCIONES DE MEJORA EN EL CUMPLIMIENTO DEL OBJETIVO DEL PROCESO </v>
      </c>
      <c r="D147" s="47">
        <f>'ANALISIS DEL RIESGO'!D147</f>
        <v>3</v>
      </c>
      <c r="E147" s="47">
        <f>'ANALISIS DEL RIESGO'!E147</f>
        <v>2</v>
      </c>
      <c r="F147" s="54" t="s">
        <v>16</v>
      </c>
      <c r="G147" s="54" t="str">
        <f t="shared" si="8"/>
        <v>ZONA DE RIESGO MODERADA</v>
      </c>
      <c r="H147" s="47"/>
      <c r="I147" s="47">
        <v>2</v>
      </c>
      <c r="J147" s="47">
        <v>2</v>
      </c>
      <c r="K147" s="54" t="s">
        <v>15</v>
      </c>
      <c r="L147" s="54" t="str">
        <f t="shared" si="7"/>
        <v>ZONA DE RIESGO BAJA</v>
      </c>
      <c r="M147" s="54" t="str">
        <f t="shared" si="9"/>
        <v>Asumir el Riesgo</v>
      </c>
      <c r="N147" s="25"/>
    </row>
    <row r="148" spans="1:14" s="76" customFormat="1" ht="79.5" customHeight="1" hidden="1" thickBot="1" thickTop="1">
      <c r="A148" s="232" t="str">
        <f>'ANALISIS DEL RIESGO'!A148</f>
        <v>CA01413-P
CA04914-P
CI02014-P</v>
      </c>
      <c r="B148" s="232" t="str">
        <f>'ANALISIS DEL RIESGO'!B148</f>
        <v>GESTION DE BIENES TRANSFERIDOS</v>
      </c>
      <c r="C148" s="232" t="str">
        <f>'ANALISIS DEL RIESGO'!C148</f>
        <v>QUE NO SE ATIENDAN OPORTUNAMENTE LAS SOLICITUDES ASIGNADAS AL PROCESO</v>
      </c>
      <c r="D148" s="71">
        <f>'ANALISIS DEL RIESGO'!D148</f>
        <v>3</v>
      </c>
      <c r="E148" s="71">
        <f>'ANALISIS DEL RIESGO'!E148</f>
        <v>2</v>
      </c>
      <c r="F148" s="71" t="s">
        <v>16</v>
      </c>
      <c r="G148" s="237" t="str">
        <f t="shared" si="8"/>
        <v>ZONA DE RIESGO MODERADA</v>
      </c>
      <c r="H148" s="71"/>
      <c r="I148" s="71">
        <v>2</v>
      </c>
      <c r="J148" s="71">
        <v>2</v>
      </c>
      <c r="K148" s="71" t="s">
        <v>15</v>
      </c>
      <c r="L148" s="71" t="str">
        <f t="shared" si="7"/>
        <v>ZONA DE RIESGO BAJA</v>
      </c>
      <c r="M148" s="71" t="str">
        <f t="shared" si="9"/>
        <v>Asumir el Riesgo</v>
      </c>
      <c r="N148" s="95"/>
    </row>
    <row r="149" spans="1:14" s="76" customFormat="1" ht="79.5" customHeight="1" hidden="1" thickBot="1" thickTop="1">
      <c r="A149" s="232" t="str">
        <f>'ANALISIS DEL RIESGO'!A149</f>
        <v>CA04113-P</v>
      </c>
      <c r="B149" s="232" t="str">
        <f>'ANALISIS DEL RIESGO'!B149</f>
        <v>GESTION DE BIENES TRANSFERIDOS</v>
      </c>
      <c r="C149" s="232" t="str">
        <f>'ANALISIS DEL RIESGO'!C149</f>
        <v>POSIBLE DESACTUALIZACIÓN DE LA FICHA DE CARACTERIZACIÓN DEL PROCESO.</v>
      </c>
      <c r="D149" s="71">
        <f>'ANALISIS DEL RIESGO'!D149</f>
        <v>3</v>
      </c>
      <c r="E149" s="71">
        <f>'ANALISIS DEL RIESGO'!E149</f>
        <v>2</v>
      </c>
      <c r="F149" s="71" t="s">
        <v>16</v>
      </c>
      <c r="G149" s="237" t="str">
        <f t="shared" si="8"/>
        <v>ZONA DE RIESGO MODERADA</v>
      </c>
      <c r="H149" s="71"/>
      <c r="I149" s="71">
        <v>2</v>
      </c>
      <c r="J149" s="71">
        <v>2</v>
      </c>
      <c r="K149" s="71" t="s">
        <v>15</v>
      </c>
      <c r="L149" s="71" t="str">
        <f t="shared" si="7"/>
        <v>ZONA DE RIESGO BAJA</v>
      </c>
      <c r="M149" s="71" t="str">
        <f t="shared" si="9"/>
        <v>Asumir el Riesgo</v>
      </c>
      <c r="N149" s="95"/>
    </row>
    <row r="150" spans="1:14" s="228" customFormat="1" ht="79.5" customHeight="1" thickBot="1" thickTop="1">
      <c r="A150" s="237" t="str">
        <f>'ANALISIS DEL RIESGO'!A150</f>
        <v>CI03315-P</v>
      </c>
      <c r="B150" s="237" t="str">
        <f>'ANALISIS DEL RIESGO'!B150</f>
        <v>GESTION DE BIENES TRANSFERIDOS</v>
      </c>
      <c r="C150" s="237" t="str">
        <f>'ANALISIS DEL RIESGO'!C150</f>
        <v>QUE NO EXISTA UN ADECUADO CONTROL EN LOS CANNON DE ARRENDAMIENTO O EN EL PAGO, REGISTRO  O ACTUALIZACIÓN DEL MISMO. </v>
      </c>
      <c r="D150" s="237">
        <f>'ANALISIS DEL RIESGO'!D150</f>
        <v>3</v>
      </c>
      <c r="E150" s="237">
        <f>'ANALISIS DEL RIESGO'!E150</f>
        <v>2</v>
      </c>
      <c r="F150" s="237" t="s">
        <v>16</v>
      </c>
      <c r="G150" s="237" t="str">
        <f t="shared" si="8"/>
        <v>ZONA DE RIESGO MODERADA</v>
      </c>
      <c r="H150" s="237"/>
      <c r="I150" s="237">
        <v>2</v>
      </c>
      <c r="J150" s="237">
        <v>2</v>
      </c>
      <c r="K150" s="237" t="s">
        <v>15</v>
      </c>
      <c r="L150" s="237" t="str">
        <f t="shared" si="7"/>
        <v>ZONA DE RIESGO BAJA</v>
      </c>
      <c r="M150" s="237" t="str">
        <f t="shared" si="9"/>
        <v>Asumir el Riesgo</v>
      </c>
      <c r="N150" s="25"/>
    </row>
    <row r="151" spans="1:14" s="228" customFormat="1" ht="79.5" customHeight="1" thickBot="1" thickTop="1">
      <c r="A151" s="237" t="str">
        <f>'ANALISIS DEL RIESGO'!A151</f>
        <v>CI03415-P</v>
      </c>
      <c r="B151" s="237" t="str">
        <f>'ANALISIS DEL RIESGO'!B151</f>
        <v>GESTION DE BIENES TRANSFERIDOS</v>
      </c>
      <c r="C151" s="237" t="str">
        <f>'ANALISIS DEL RIESGO'!C151</f>
        <v>PAGO DE SANCIONES, MULTAS, INTERESES DE MORA.
QUE LOS RECURSOS SOLICITADOS SEAN SUPERIORES AL PRESUPUESTO REAL Y NO SEAN DESTINADOS PARA EL FIN INICIAL. </v>
      </c>
      <c r="D151" s="237">
        <f>'ANALISIS DEL RIESGO'!D151</f>
        <v>3</v>
      </c>
      <c r="E151" s="237">
        <f>'ANALISIS DEL RIESGO'!E151</f>
        <v>2</v>
      </c>
      <c r="F151" s="237" t="str">
        <f>'ANALISIS DEL RIESGO'!F151</f>
        <v>M</v>
      </c>
      <c r="G151" s="237" t="str">
        <f t="shared" si="8"/>
        <v>ZONA DE RIESGO MODERADA</v>
      </c>
      <c r="H151" s="237"/>
      <c r="I151" s="237">
        <v>2</v>
      </c>
      <c r="J151" s="237">
        <v>2</v>
      </c>
      <c r="K151" s="237" t="s">
        <v>15</v>
      </c>
      <c r="L151" s="237" t="str">
        <f t="shared" si="7"/>
        <v>ZONA DE RIESGO BAJA</v>
      </c>
      <c r="M151" s="237"/>
      <c r="N151" s="25"/>
    </row>
    <row r="152" spans="1:14" s="17" customFormat="1" ht="79.5" customHeight="1" thickBot="1" thickTop="1">
      <c r="A152" s="47" t="str">
        <f>'ANALISIS DEL RIESGO'!A152</f>
        <v>CA05014-P</v>
      </c>
      <c r="B152" s="24" t="str">
        <f>'ANALISIS DEL RIESGO'!B152</f>
        <v>GESTION DE PRESTACIONES ECONOMICAS</v>
      </c>
      <c r="C152" s="24" t="str">
        <f>'ANALISIS DEL RIESGO'!C152</f>
        <v>QUE EXISTAN PLURALIDAD DE RADICADOS DENTRO DEL SISTEMA ORFEO</v>
      </c>
      <c r="D152" s="24">
        <f>'ANALISIS DEL RIESGO'!D152</f>
        <v>3</v>
      </c>
      <c r="E152" s="24">
        <f>'ANALISIS DEL RIESGO'!E152</f>
        <v>2</v>
      </c>
      <c r="F152" s="54" t="s">
        <v>16</v>
      </c>
      <c r="G152" s="54" t="str">
        <f t="shared" si="8"/>
        <v>ZONA DE RIESGO MODERADA</v>
      </c>
      <c r="H152" s="24"/>
      <c r="I152" s="24">
        <v>2</v>
      </c>
      <c r="J152" s="24">
        <v>2</v>
      </c>
      <c r="K152" s="54" t="s">
        <v>15</v>
      </c>
      <c r="L152" s="54" t="str">
        <f t="shared" si="7"/>
        <v>ZONA DE RIESGO BAJA</v>
      </c>
      <c r="M152" s="54" t="str">
        <f t="shared" si="9"/>
        <v>Asumir el Riesgo</v>
      </c>
      <c r="N152" s="25"/>
    </row>
    <row r="153" spans="1:14" s="17" customFormat="1" ht="79.5" customHeight="1" thickBot="1" thickTop="1">
      <c r="A153" s="47" t="str">
        <f>'ANALISIS DEL RIESGO'!A153</f>
        <v>CA05214-P</v>
      </c>
      <c r="B153" s="24" t="str">
        <f>'ANALISIS DEL RIESGO'!B153</f>
        <v>GESTION DE PRESTACIONES ECONOMICAS</v>
      </c>
      <c r="C153" s="24" t="str">
        <f>'ANALISIS DEL RIESGO'!C153</f>
        <v>POSIBLE REITERACIÓN DEL PRODUCTO NO CONFORME POR FALTA DE ACCIONES DE MEJORA.</v>
      </c>
      <c r="D153" s="24">
        <f>'ANALISIS DEL RIESGO'!D153</f>
        <v>3</v>
      </c>
      <c r="E153" s="24">
        <f>'ANALISIS DEL RIESGO'!E153</f>
        <v>2</v>
      </c>
      <c r="F153" s="54" t="s">
        <v>16</v>
      </c>
      <c r="G153" s="54" t="str">
        <f t="shared" si="8"/>
        <v>ZONA DE RIESGO MODERADA</v>
      </c>
      <c r="H153" s="24"/>
      <c r="I153" s="24">
        <v>2</v>
      </c>
      <c r="J153" s="24">
        <v>2</v>
      </c>
      <c r="K153" s="54" t="s">
        <v>15</v>
      </c>
      <c r="L153" s="54" t="str">
        <f t="shared" si="7"/>
        <v>ZONA DE RIESGO BAJA</v>
      </c>
      <c r="M153" s="54" t="str">
        <f t="shared" si="9"/>
        <v>Asumir el Riesgo</v>
      </c>
      <c r="N153" s="25"/>
    </row>
    <row r="154" spans="1:14" s="17" customFormat="1" ht="79.5" customHeight="1" thickBot="1" thickTop="1">
      <c r="A154" s="47" t="str">
        <f>'ANALISIS DEL RIESGO'!A154</f>
        <v>CI03514-P</v>
      </c>
      <c r="B154" s="24" t="str">
        <f>'ANALISIS DEL RIESGO'!B154</f>
        <v>GESTION DE PRESTACIONES ECONOMICAS</v>
      </c>
      <c r="C154" s="24" t="str">
        <f>'ANALISIS DEL RIESGO'!C154</f>
        <v>POSIBLE FALTA DE DOCUMENTACIÓN SOPORTE DENTRO DE LOS EXPEDIENTES DE LA ENTIDAD PARA FUTURAS SOLICITUDES</v>
      </c>
      <c r="D154" s="24">
        <f>'ANALISIS DEL RIESGO'!D154</f>
        <v>4</v>
      </c>
      <c r="E154" s="24">
        <f>'ANALISIS DEL RIESGO'!E154</f>
        <v>2</v>
      </c>
      <c r="F154" s="54" t="s">
        <v>16</v>
      </c>
      <c r="G154" s="54" t="str">
        <f t="shared" si="8"/>
        <v>ZONA DE RIESGO MODERADA</v>
      </c>
      <c r="H154" s="24"/>
      <c r="I154" s="24">
        <v>3</v>
      </c>
      <c r="J154" s="24">
        <v>2</v>
      </c>
      <c r="K154" s="54" t="s">
        <v>16</v>
      </c>
      <c r="L154" s="54" t="str">
        <f t="shared" si="7"/>
        <v>ZONA DE RIESGO MODERADA</v>
      </c>
      <c r="M154" s="54" t="str">
        <f t="shared" si="9"/>
        <v>Asumir el Riesgo, Reducir el Riesgo</v>
      </c>
      <c r="N154" s="25"/>
    </row>
    <row r="155" spans="1:14" s="17" customFormat="1" ht="79.5" customHeight="1" thickBot="1" thickTop="1">
      <c r="A155" s="47" t="str">
        <f>'ANALISIS DEL RIESGO'!A155</f>
        <v>CI03314-P</v>
      </c>
      <c r="B155" s="24" t="str">
        <f>'ANALISIS DEL RIESGO'!B155</f>
        <v>GESTION DE PRESTACIONES ECONOMICAS</v>
      </c>
      <c r="C155" s="24" t="str">
        <f>'ANALISIS DEL RIESGO'!C155</f>
        <v>QUE NO EXISTAN EVIDENCIA DENTRO DE ORFEO DE LA RESPUESTA DADA A LOS USUARIOS Y ENTIDADES.</v>
      </c>
      <c r="D155" s="24">
        <f>'ANALISIS DEL RIESGO'!D155</f>
        <v>3</v>
      </c>
      <c r="E155" s="24">
        <f>'ANALISIS DEL RIESGO'!E155</f>
        <v>2</v>
      </c>
      <c r="F155" s="54" t="s">
        <v>16</v>
      </c>
      <c r="G155" s="54" t="str">
        <f t="shared" si="8"/>
        <v>ZONA DE RIESGO MODERADA</v>
      </c>
      <c r="H155" s="24"/>
      <c r="I155" s="24">
        <v>2</v>
      </c>
      <c r="J155" s="24">
        <v>2</v>
      </c>
      <c r="K155" s="54" t="s">
        <v>15</v>
      </c>
      <c r="L155" s="54" t="str">
        <f t="shared" si="7"/>
        <v>ZONA DE RIESGO BAJA</v>
      </c>
      <c r="M155" s="54" t="str">
        <f t="shared" si="9"/>
        <v>Asumir el Riesgo</v>
      </c>
      <c r="N155" s="25"/>
    </row>
    <row r="156" spans="1:13" s="17" customFormat="1" ht="64.5" customHeight="1" thickBot="1" thickTop="1">
      <c r="A156" s="103" t="str">
        <f>'ANALISIS DEL RIESGO'!A156</f>
        <v>CA02915-P</v>
      </c>
      <c r="B156" s="103" t="str">
        <f>'ANALISIS DEL RIESGO'!B156</f>
        <v>GESTION DE PRESTACIONES ECONOMICAS</v>
      </c>
      <c r="C156" s="103" t="str">
        <f>'ANALISIS DEL RIESGO'!C156</f>
        <v>QUE SE EFECTUE UNA LIQUIDACION NO ACORDE CON LOS VALORES QUE REALMENTE SE DEBEN PAGAR AL PENSIONADO O SUSTITUTO/BENEFICIARIO</v>
      </c>
      <c r="D156" s="103">
        <f>'ANALISIS DEL RIESGO'!D156</f>
        <v>3</v>
      </c>
      <c r="E156" s="103">
        <f>'ANALISIS DEL RIESGO'!E156</f>
        <v>2</v>
      </c>
      <c r="F156" s="103" t="s">
        <v>16</v>
      </c>
      <c r="G156" s="103" t="str">
        <f t="shared" si="8"/>
        <v>ZONA DE RIESGO MODERADA</v>
      </c>
      <c r="H156" s="103"/>
      <c r="I156" s="103">
        <v>2</v>
      </c>
      <c r="J156" s="103">
        <v>2</v>
      </c>
      <c r="K156" s="103" t="s">
        <v>15</v>
      </c>
      <c r="L156" s="103" t="str">
        <f t="shared" si="7"/>
        <v>ZONA DE RIESGO BAJA</v>
      </c>
      <c r="M156" s="103" t="str">
        <f t="shared" si="9"/>
        <v>Asumir el Riesgo</v>
      </c>
    </row>
    <row r="157" spans="1:13" s="17" customFormat="1" ht="64.5" customHeight="1" thickBot="1" thickTop="1">
      <c r="A157" s="103" t="str">
        <f>'ANALISIS DEL RIESGO'!A157</f>
        <v>CI00915-P</v>
      </c>
      <c r="B157" s="103" t="str">
        <f>'ANALISIS DEL RIESGO'!B157</f>
        <v>GESTION DE PRESTACIONES ECONOMICAS</v>
      </c>
      <c r="C157" s="103" t="str">
        <f>'ANALISIS DEL RIESGO'!C157</f>
        <v>NO PRESENTACIÓN DE LOS INFOIRMES EN TERMINOS DE OPORTUNIDAD </v>
      </c>
      <c r="D157" s="103">
        <f>'ANALISIS DEL RIESGO'!D157</f>
        <v>3</v>
      </c>
      <c r="E157" s="103">
        <f>'ANALISIS DEL RIESGO'!E157</f>
        <v>2</v>
      </c>
      <c r="F157" s="103" t="s">
        <v>16</v>
      </c>
      <c r="G157" s="103" t="str">
        <f t="shared" si="8"/>
        <v>ZONA DE RIESGO MODERADA</v>
      </c>
      <c r="H157" s="103" t="s">
        <v>845</v>
      </c>
      <c r="I157" s="103">
        <v>2</v>
      </c>
      <c r="J157" s="103">
        <v>2</v>
      </c>
      <c r="K157" s="103" t="s">
        <v>15</v>
      </c>
      <c r="L157" s="103" t="str">
        <f>IF(K157="B",$N$1,IF(K157="M",$O$1,IF(K157="A",$P$1,IF(K157="E",$Q$1,"0"))))</f>
        <v>ZONA DE RIESGO BAJA</v>
      </c>
      <c r="M157" s="103" t="str">
        <f t="shared" si="9"/>
        <v>Asumir el Riesgo</v>
      </c>
    </row>
    <row r="158" spans="1:13" s="17" customFormat="1" ht="66" customHeight="1" thickBot="1" thickTop="1">
      <c r="A158" s="103" t="str">
        <f>'ANALISIS DEL RIESGO'!A158</f>
        <v>CI00315-P</v>
      </c>
      <c r="B158" s="103" t="str">
        <f>'ANALISIS DEL RIESGO'!B158</f>
        <v>ASISTENCIA JURIDICA </v>
      </c>
      <c r="C158" s="103" t="str">
        <f>'ANALISIS DEL RIESGO'!C158</f>
        <v>QUE LA BASE DE DATOS DEL SIGEP, NO CONTENGA DATOS REALES </v>
      </c>
      <c r="D158" s="103">
        <f>'ANALISIS DEL RIESGO'!D158</f>
        <v>3</v>
      </c>
      <c r="E158" s="103">
        <f>'ANALISIS DEL RIESGO'!E158</f>
        <v>2</v>
      </c>
      <c r="F158" s="103" t="s">
        <v>16</v>
      </c>
      <c r="G158" s="103" t="str">
        <f t="shared" si="8"/>
        <v>ZONA DE RIESGO MODERADA</v>
      </c>
      <c r="H158" s="103"/>
      <c r="I158" s="103">
        <v>2</v>
      </c>
      <c r="J158" s="103">
        <v>2</v>
      </c>
      <c r="K158" s="103" t="s">
        <v>15</v>
      </c>
      <c r="L158" s="103" t="str">
        <f t="shared" si="7"/>
        <v>ZONA DE RIESGO BAJA</v>
      </c>
      <c r="M158" s="103" t="str">
        <f t="shared" si="9"/>
        <v>Asumir el Riesgo</v>
      </c>
    </row>
    <row r="159" spans="1:13" s="17" customFormat="1" ht="63.75" customHeight="1" thickBot="1" thickTop="1">
      <c r="A159" s="184" t="str">
        <f>'ANALISIS DEL RIESGO'!A159</f>
        <v>CA03015-P</v>
      </c>
      <c r="B159" s="184" t="str">
        <f>'ANALISIS DEL RIESGO'!B159</f>
        <v>ASISTENCIA JURIDICA </v>
      </c>
      <c r="C159" s="184" t="str">
        <f>'ANALISIS DEL RIESGO'!C159</f>
        <v>DESACTUALIZACIÓN DEL LISTADO MAESTRO DE DOCUMENTO DEL PROCESO OAJ</v>
      </c>
      <c r="D159" s="184">
        <f>'ANALISIS DEL RIESGO'!D159</f>
        <v>3</v>
      </c>
      <c r="E159" s="184">
        <f>'ANALISIS DEL RIESGO'!E159</f>
        <v>2</v>
      </c>
      <c r="F159" s="184" t="s">
        <v>16</v>
      </c>
      <c r="G159" s="321" t="str">
        <f t="shared" si="8"/>
        <v>ZONA DE RIESGO MODERADA</v>
      </c>
      <c r="H159" s="184"/>
      <c r="I159" s="184">
        <v>2</v>
      </c>
      <c r="J159" s="184">
        <v>2</v>
      </c>
      <c r="K159" s="184" t="s">
        <v>15</v>
      </c>
      <c r="L159" s="321" t="str">
        <f t="shared" si="7"/>
        <v>ZONA DE RIESGO BAJA</v>
      </c>
      <c r="M159" s="184" t="str">
        <f t="shared" si="9"/>
        <v>Asumir el Riesgo</v>
      </c>
    </row>
    <row r="160" spans="1:13" ht="66" customHeight="1" thickBot="1" thickTop="1">
      <c r="A160" s="321" t="str">
        <f>'ANALISIS DEL RIESGO'!A160</f>
        <v>CA00116-P</v>
      </c>
      <c r="B160" s="321" t="str">
        <f>'ANALISIS DEL RIESGO'!B160</f>
        <v>ASISTENCIA JURIDICA </v>
      </c>
      <c r="C160" s="321" t="str">
        <f>'ANALISIS DEL RIESGO'!C160</f>
        <v>DESACTUALIZACIÓN DE DOCUMENTOS DEL SIG</v>
      </c>
      <c r="D160" s="321">
        <f>'ANALISIS DEL RIESGO'!D160</f>
        <v>1</v>
      </c>
      <c r="E160" s="321">
        <f>'ANALISIS DEL RIESGO'!E160</f>
        <v>1</v>
      </c>
      <c r="F160" s="321" t="s">
        <v>16</v>
      </c>
      <c r="G160" s="321" t="str">
        <f t="shared" si="8"/>
        <v>ZONA DE RIESGO MODERADA</v>
      </c>
      <c r="H160" s="321"/>
      <c r="I160" s="321">
        <v>1</v>
      </c>
      <c r="J160" s="640">
        <v>1</v>
      </c>
      <c r="K160" s="640" t="s">
        <v>15</v>
      </c>
      <c r="L160" s="640" t="str">
        <f t="shared" si="7"/>
        <v>ZONA DE RIESGO BAJA</v>
      </c>
      <c r="M160" s="640" t="str">
        <f t="shared" si="9"/>
        <v>Asumir el Riesgo</v>
      </c>
    </row>
    <row r="161" spans="1:13" ht="56.25" customHeight="1" thickBot="1" thickTop="1">
      <c r="A161" s="321" t="str">
        <f>'ANALISIS DEL RIESGO'!A161</f>
        <v>CI00116-P</v>
      </c>
      <c r="B161" s="321" t="str">
        <f>'ANALISIS DEL RIESGO'!B161</f>
        <v>ASISTENCIA JURIDICA </v>
      </c>
      <c r="C161" s="321" t="str">
        <f>'ANALISIS DEL RIESGO'!C161</f>
        <v>QUE LA BASE DE DATOS DEL SIGEP, NO CONTENGA DATOS REALES </v>
      </c>
      <c r="D161" s="321">
        <f>'ANALISIS DEL RIESGO'!D161</f>
        <v>3</v>
      </c>
      <c r="E161" s="321">
        <f>'ANALISIS DEL RIESGO'!E161</f>
        <v>2</v>
      </c>
      <c r="F161" s="321" t="s">
        <v>16</v>
      </c>
      <c r="G161" s="321" t="str">
        <f t="shared" si="8"/>
        <v>ZONA DE RIESGO MODERADA</v>
      </c>
      <c r="H161" s="321"/>
      <c r="I161" s="321">
        <v>1</v>
      </c>
      <c r="J161" s="640">
        <v>1</v>
      </c>
      <c r="K161" s="640" t="s">
        <v>15</v>
      </c>
      <c r="L161" s="640" t="str">
        <f t="shared" si="7"/>
        <v>ZONA DE RIESGO BAJA</v>
      </c>
      <c r="M161" s="640" t="str">
        <f t="shared" si="9"/>
        <v>Asumir el Riesgo</v>
      </c>
    </row>
    <row r="162" ht="13.5" thickTop="1"/>
  </sheetData>
  <sheetProtection/>
  <mergeCells count="16">
    <mergeCell ref="B6:B7"/>
    <mergeCell ref="C6:C7"/>
    <mergeCell ref="D6:E6"/>
    <mergeCell ref="G6:G7"/>
    <mergeCell ref="H6:H7"/>
    <mergeCell ref="I6:J6"/>
    <mergeCell ref="A6:A7"/>
    <mergeCell ref="A1:C4"/>
    <mergeCell ref="D1:J2"/>
    <mergeCell ref="L1:M3"/>
    <mergeCell ref="D3:J3"/>
    <mergeCell ref="D4:G4"/>
    <mergeCell ref="H4:J4"/>
    <mergeCell ref="L4:M4"/>
    <mergeCell ref="L6:L7"/>
    <mergeCell ref="M6:M7"/>
  </mergeCells>
  <conditionalFormatting sqref="H8:M8 G8:G30 L9:M54 M160:M161 L159 H84:H119 L58:M158 G32:G161">
    <cfRule type="containsText" priority="545" dxfId="2" operator="containsText" text="Zona de Riesgo Extrema">
      <formula>NOT(ISERROR(SEARCH("Zona de Riesgo Extrema",G8)))</formula>
    </cfRule>
    <cfRule type="containsText" priority="546" dxfId="1" operator="containsText" text="Zona de Riesgo Alta">
      <formula>NOT(ISERROR(SEARCH("Zona de Riesgo Alta",G8)))</formula>
    </cfRule>
    <cfRule type="containsText" priority="547" dxfId="0" operator="containsText" text="Zona de Riesgo Moderada">
      <formula>NOT(ISERROR(SEARCH("Zona de Riesgo Moderada",G8)))</formula>
    </cfRule>
    <cfRule type="containsText" priority="548" dxfId="19" operator="containsText" text="Zona de Riesgo Baja">
      <formula>NOT(ISERROR(SEARCH("Zona de Riesgo Baja",G8)))</formula>
    </cfRule>
  </conditionalFormatting>
  <conditionalFormatting sqref="L1:L7 L160:L65536">
    <cfRule type="containsText" priority="541" dxfId="2" operator="containsText" text="Zona de Riesgo Extrema">
      <formula>NOT(ISERROR(SEARCH("Zona de Riesgo Extrema",L1)))</formula>
    </cfRule>
    <cfRule type="containsText" priority="542" dxfId="10" operator="containsText" text="Zona de Riesgo Baja">
      <formula>NOT(ISERROR(SEARCH("Zona de Riesgo Baja",L1)))</formula>
    </cfRule>
    <cfRule type="containsText" priority="543" dxfId="9" operator="containsText" text="Zona de Riesgo Moderada">
      <formula>NOT(ISERROR(SEARCH("Zona de Riesgo Moderada",L1)))</formula>
    </cfRule>
    <cfRule type="containsText" priority="544" dxfId="1" operator="containsText" text="Zona de Riesgo Alta">
      <formula>NOT(ISERROR(SEARCH("Zona de Riesgo Alta",L1)))</formula>
    </cfRule>
  </conditionalFormatting>
  <conditionalFormatting sqref="H59:H81">
    <cfRule type="containsText" priority="325" dxfId="2" operator="containsText" text="Zona de Riesgo Extrema">
      <formula>NOT(ISERROR(SEARCH("Zona de Riesgo Extrema",H59)))</formula>
    </cfRule>
    <cfRule type="containsText" priority="326" dxfId="1" operator="containsText" text="Zona de Riesgo Alta">
      <formula>NOT(ISERROR(SEARCH("Zona de Riesgo Alta",H59)))</formula>
    </cfRule>
    <cfRule type="containsText" priority="327" dxfId="0" operator="containsText" text="Zona de Riesgo Moderada">
      <formula>NOT(ISERROR(SEARCH("Zona de Riesgo Moderada",H59)))</formula>
    </cfRule>
    <cfRule type="containsText" priority="328" dxfId="19" operator="containsText" text="Zona de Riesgo Baja">
      <formula>NOT(ISERROR(SEARCH("Zona de Riesgo Baja",H59)))</formula>
    </cfRule>
  </conditionalFormatting>
  <conditionalFormatting sqref="L55:M56">
    <cfRule type="containsText" priority="5" dxfId="2" operator="containsText" text="Zona de Riesgo Extrema">
      <formula>NOT(ISERROR(SEARCH("Zona de Riesgo Extrema",L55)))</formula>
    </cfRule>
    <cfRule type="containsText" priority="6" dxfId="1" operator="containsText" text="Zona de Riesgo Alta">
      <formula>NOT(ISERROR(SEARCH("Zona de Riesgo Alta",L55)))</formula>
    </cfRule>
    <cfRule type="containsText" priority="7" dxfId="0" operator="containsText" text="Zona de Riesgo Moderada">
      <formula>NOT(ISERROR(SEARCH("Zona de Riesgo Moderada",L55)))</formula>
    </cfRule>
    <cfRule type="containsText" priority="8" dxfId="19" operator="containsText" text="Zona de Riesgo Baja">
      <formula>NOT(ISERROR(SEARCH("Zona de Riesgo Baja",L55)))</formula>
    </cfRule>
  </conditionalFormatting>
  <conditionalFormatting sqref="L57:M57">
    <cfRule type="containsText" priority="1" dxfId="2" operator="containsText" text="Zona de Riesgo Extrema">
      <formula>NOT(ISERROR(SEARCH("Zona de Riesgo Extrema",L57)))</formula>
    </cfRule>
    <cfRule type="containsText" priority="2" dxfId="1" operator="containsText" text="Zona de Riesgo Alta">
      <formula>NOT(ISERROR(SEARCH("Zona de Riesgo Alta",L57)))</formula>
    </cfRule>
    <cfRule type="containsText" priority="3" dxfId="0" operator="containsText" text="Zona de Riesgo Moderada">
      <formula>NOT(ISERROR(SEARCH("Zona de Riesgo Moderada",L57)))</formula>
    </cfRule>
    <cfRule type="containsText" priority="4" dxfId="19" operator="containsText" text="Zona de Riesgo Baja">
      <formula>NOT(ISERROR(SEARCH("Zona de Riesgo Baja",L57)))</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X190"/>
  <sheetViews>
    <sheetView tabSelected="1" zoomScale="90" zoomScaleNormal="90" zoomScalePageLayoutView="0" workbookViewId="0" topLeftCell="R1">
      <pane ySplit="8" topLeftCell="A9" activePane="bottomLeft" state="frozen"/>
      <selection pane="topLeft" activeCell="F1" sqref="F1"/>
      <selection pane="bottomLeft" activeCell="V10" sqref="V10"/>
    </sheetView>
  </sheetViews>
  <sheetFormatPr defaultColWidth="11.421875" defaultRowHeight="12.75"/>
  <cols>
    <col min="1" max="1" width="20.7109375" style="49" customWidth="1"/>
    <col min="2" max="2" width="18.28125" style="10" customWidth="1"/>
    <col min="3" max="3" width="17.00390625" style="10" customWidth="1"/>
    <col min="4" max="4" width="26.00390625" style="10" customWidth="1"/>
    <col min="5" max="5" width="28.57421875" style="10" customWidth="1"/>
    <col min="6" max="6" width="20.00390625" style="10" customWidth="1"/>
    <col min="7" max="7" width="18.140625" style="10" customWidth="1"/>
    <col min="8" max="8" width="70.28125" style="10" customWidth="1"/>
    <col min="9" max="9" width="13.57421875" style="10" customWidth="1"/>
    <col min="10" max="10" width="12.57421875" style="10" customWidth="1"/>
    <col min="11" max="11" width="14.7109375" style="10" customWidth="1"/>
    <col min="12" max="12" width="26.421875" style="19" customWidth="1"/>
    <col min="13" max="13" width="52.8515625" style="10" bestFit="1" customWidth="1"/>
    <col min="14" max="14" width="24.8515625" style="548" customWidth="1"/>
    <col min="15" max="15" width="23.8515625" style="548" customWidth="1"/>
    <col min="16" max="16" width="17.57421875" style="219" customWidth="1"/>
    <col min="17" max="17" width="65.8515625" style="604" customWidth="1"/>
    <col min="18" max="18" width="51.421875" style="10" customWidth="1"/>
    <col min="19" max="19" width="27.00390625" style="10" customWidth="1"/>
    <col min="20" max="20" width="28.57421875" style="10" customWidth="1"/>
    <col min="21" max="21" width="22.140625" style="10" customWidth="1"/>
    <col min="22" max="22" width="20.421875" style="10" customWidth="1"/>
    <col min="23" max="23" width="35.421875" style="49" customWidth="1"/>
    <col min="24" max="24" width="20.421875" style="10" customWidth="1"/>
    <col min="25" max="16384" width="11.421875" style="10" customWidth="1"/>
  </cols>
  <sheetData>
    <row r="1" spans="1:22" ht="25.5" customHeight="1" thickBot="1" thickTop="1">
      <c r="A1" s="961" t="s">
        <v>47</v>
      </c>
      <c r="B1" s="961"/>
      <c r="C1" s="961"/>
      <c r="D1" s="962" t="s">
        <v>0</v>
      </c>
      <c r="E1" s="962"/>
      <c r="F1" s="962"/>
      <c r="G1" s="962"/>
      <c r="H1" s="962"/>
      <c r="I1" s="962"/>
      <c r="J1" s="962"/>
      <c r="K1" s="962"/>
      <c r="L1" s="962"/>
      <c r="M1" s="962"/>
      <c r="N1" s="962"/>
      <c r="O1" s="962"/>
      <c r="P1" s="962"/>
      <c r="Q1" s="962"/>
      <c r="R1" s="962"/>
      <c r="S1" s="962"/>
      <c r="T1" s="962"/>
      <c r="U1" s="968"/>
      <c r="V1" s="968"/>
    </row>
    <row r="2" spans="1:22" ht="37.5" customHeight="1" thickBot="1" thickTop="1">
      <c r="A2" s="961"/>
      <c r="B2" s="961"/>
      <c r="C2" s="961"/>
      <c r="D2" s="962"/>
      <c r="E2" s="962"/>
      <c r="F2" s="962"/>
      <c r="G2" s="962"/>
      <c r="H2" s="962"/>
      <c r="I2" s="962"/>
      <c r="J2" s="962"/>
      <c r="K2" s="962"/>
      <c r="L2" s="962"/>
      <c r="M2" s="962"/>
      <c r="N2" s="962"/>
      <c r="O2" s="962"/>
      <c r="P2" s="962"/>
      <c r="Q2" s="962"/>
      <c r="R2" s="962"/>
      <c r="S2" s="962"/>
      <c r="T2" s="962"/>
      <c r="U2" s="968"/>
      <c r="V2" s="968"/>
    </row>
    <row r="3" spans="1:22" ht="15" customHeight="1" thickBot="1" thickTop="1">
      <c r="A3" s="961"/>
      <c r="B3" s="961"/>
      <c r="C3" s="961"/>
      <c r="D3" s="969" t="s">
        <v>48</v>
      </c>
      <c r="E3" s="969"/>
      <c r="F3" s="969"/>
      <c r="G3" s="969"/>
      <c r="H3" s="969"/>
      <c r="I3" s="969"/>
      <c r="J3" s="969"/>
      <c r="K3" s="969"/>
      <c r="L3" s="969"/>
      <c r="M3" s="969"/>
      <c r="N3" s="969"/>
      <c r="O3" s="969"/>
      <c r="P3" s="969"/>
      <c r="Q3" s="969"/>
      <c r="R3" s="969"/>
      <c r="S3" s="969"/>
      <c r="T3" s="969"/>
      <c r="U3" s="968"/>
      <c r="V3" s="968"/>
    </row>
    <row r="4" spans="1:22" ht="2.25" customHeight="1" thickBot="1" thickTop="1">
      <c r="A4" s="961"/>
      <c r="B4" s="961"/>
      <c r="C4" s="961"/>
      <c r="D4" s="969"/>
      <c r="E4" s="969"/>
      <c r="F4" s="969"/>
      <c r="G4" s="969"/>
      <c r="H4" s="969"/>
      <c r="I4" s="969"/>
      <c r="J4" s="969"/>
      <c r="K4" s="969"/>
      <c r="L4" s="969"/>
      <c r="M4" s="969"/>
      <c r="N4" s="969"/>
      <c r="O4" s="969"/>
      <c r="P4" s="969"/>
      <c r="Q4" s="969"/>
      <c r="R4" s="969"/>
      <c r="S4" s="969"/>
      <c r="T4" s="969"/>
      <c r="U4" s="968"/>
      <c r="V4" s="968"/>
    </row>
    <row r="5" spans="1:22" ht="15" customHeight="1" hidden="1" thickBot="1" thickTop="1">
      <c r="A5" s="868" t="s">
        <v>49</v>
      </c>
      <c r="B5" s="868"/>
      <c r="C5" s="868"/>
      <c r="D5" s="868" t="s">
        <v>50</v>
      </c>
      <c r="E5" s="868"/>
      <c r="F5" s="868"/>
      <c r="G5" s="868"/>
      <c r="H5" s="868"/>
      <c r="I5" s="868"/>
      <c r="J5" s="868"/>
      <c r="K5" s="868"/>
      <c r="L5" s="868"/>
      <c r="M5" s="868" t="s">
        <v>41</v>
      </c>
      <c r="N5" s="868"/>
      <c r="O5" s="868"/>
      <c r="P5" s="868"/>
      <c r="Q5" s="868"/>
      <c r="R5" s="868"/>
      <c r="S5" s="868"/>
      <c r="T5" s="868"/>
      <c r="U5" s="868" t="s">
        <v>6</v>
      </c>
      <c r="V5" s="868"/>
    </row>
    <row r="6" ht="20.25" customHeight="1" hidden="1" thickBot="1" thickTop="1"/>
    <row r="7" spans="1:22" ht="24.75" customHeight="1" thickBot="1" thickTop="1">
      <c r="A7" s="853" t="s">
        <v>51</v>
      </c>
      <c r="B7" s="853" t="s">
        <v>52</v>
      </c>
      <c r="C7" s="853" t="s">
        <v>53</v>
      </c>
      <c r="D7" s="853" t="s">
        <v>26</v>
      </c>
      <c r="E7" s="853" t="s">
        <v>28</v>
      </c>
      <c r="F7" s="852" t="s">
        <v>35</v>
      </c>
      <c r="G7" s="852"/>
      <c r="H7" s="852" t="s">
        <v>54</v>
      </c>
      <c r="I7" s="853" t="s">
        <v>55</v>
      </c>
      <c r="J7" s="853" t="s">
        <v>56</v>
      </c>
      <c r="K7" s="11" t="s">
        <v>57</v>
      </c>
      <c r="L7" s="853" t="s">
        <v>58</v>
      </c>
      <c r="M7" s="853" t="s">
        <v>59</v>
      </c>
      <c r="N7" s="958" t="s">
        <v>60</v>
      </c>
      <c r="O7" s="958" t="s">
        <v>61</v>
      </c>
      <c r="P7" s="966" t="s">
        <v>62</v>
      </c>
      <c r="Q7" s="853" t="s">
        <v>912</v>
      </c>
      <c r="R7" s="852" t="s">
        <v>63</v>
      </c>
      <c r="S7" s="13" t="s">
        <v>64</v>
      </c>
      <c r="T7" s="13" t="s">
        <v>65</v>
      </c>
      <c r="U7" s="852" t="s">
        <v>914</v>
      </c>
      <c r="V7" s="956" t="s">
        <v>66</v>
      </c>
    </row>
    <row r="8" spans="1:22" ht="42" customHeight="1" hidden="1" thickBot="1" thickTop="1">
      <c r="A8" s="955"/>
      <c r="B8" s="955"/>
      <c r="C8" s="955"/>
      <c r="D8" s="955"/>
      <c r="E8" s="955"/>
      <c r="F8" s="15" t="s">
        <v>7</v>
      </c>
      <c r="G8" s="15" t="s">
        <v>8</v>
      </c>
      <c r="H8" s="960"/>
      <c r="I8" s="955"/>
      <c r="J8" s="955"/>
      <c r="K8" s="16" t="s">
        <v>67</v>
      </c>
      <c r="L8" s="955"/>
      <c r="M8" s="955"/>
      <c r="N8" s="959"/>
      <c r="O8" s="959"/>
      <c r="P8" s="967"/>
      <c r="Q8" s="955"/>
      <c r="R8" s="960"/>
      <c r="S8" s="16" t="s">
        <v>913</v>
      </c>
      <c r="T8" s="16" t="s">
        <v>68</v>
      </c>
      <c r="U8" s="960"/>
      <c r="V8" s="957"/>
    </row>
    <row r="9" spans="1:23" s="300" customFormat="1" ht="84.75" customHeight="1" thickBot="1" thickTop="1">
      <c r="A9" s="963" t="str">
        <f>+'MAPA DE RIESGOS'!A8</f>
        <v>N/A</v>
      </c>
      <c r="B9" s="963" t="s">
        <v>182</v>
      </c>
      <c r="C9" s="330" t="s">
        <v>182</v>
      </c>
      <c r="D9" s="963" t="str">
        <f>+'MAPA DE RIESGOS'!B8</f>
        <v>DIERECCIONAMIENTO ESTRATEGICO</v>
      </c>
      <c r="E9" s="963" t="str">
        <f>+'MAPA DE RIESGOS'!C8</f>
        <v>POSIBLE DESACTUALIZACION DEL MANUAL DE PROCESOS Y PROCEDIMIENTOS</v>
      </c>
      <c r="F9" s="963">
        <f>'MAPA DE RIESGOS'!D8</f>
        <v>5</v>
      </c>
      <c r="G9" s="963">
        <f>'MAPA DE RIESGOS'!E8</f>
        <v>2</v>
      </c>
      <c r="H9" s="331" t="s">
        <v>150</v>
      </c>
      <c r="I9" s="332">
        <v>39965</v>
      </c>
      <c r="J9" s="332">
        <v>40390</v>
      </c>
      <c r="K9" s="332" t="str">
        <f>IF(P9=100%,("T"),(IF(P9=0%,("SI"),("P"))))</f>
        <v>P</v>
      </c>
      <c r="L9" s="330" t="s">
        <v>407</v>
      </c>
      <c r="M9" s="331" t="s">
        <v>156</v>
      </c>
      <c r="N9" s="711">
        <v>419</v>
      </c>
      <c r="O9" s="710">
        <v>421</v>
      </c>
      <c r="P9" s="712" t="s">
        <v>1313</v>
      </c>
      <c r="Q9" s="683" t="s">
        <v>1312</v>
      </c>
      <c r="R9" s="335" t="s">
        <v>1379</v>
      </c>
      <c r="S9" s="330" t="s">
        <v>17</v>
      </c>
      <c r="T9" s="330" t="s">
        <v>1373</v>
      </c>
      <c r="U9" s="336">
        <v>42569</v>
      </c>
      <c r="V9" s="330" t="s">
        <v>1374</v>
      </c>
      <c r="W9" s="301"/>
    </row>
    <row r="10" spans="1:23" s="300" customFormat="1" ht="125.25" customHeight="1" thickBot="1" thickTop="1">
      <c r="A10" s="965"/>
      <c r="B10" s="965"/>
      <c r="C10" s="984">
        <v>42058</v>
      </c>
      <c r="D10" s="965"/>
      <c r="E10" s="965"/>
      <c r="F10" s="965"/>
      <c r="G10" s="965"/>
      <c r="H10" s="331" t="s">
        <v>471</v>
      </c>
      <c r="I10" s="332">
        <v>42055</v>
      </c>
      <c r="J10" s="332">
        <v>42076</v>
      </c>
      <c r="K10" s="332" t="str">
        <f aca="true" t="shared" si="0" ref="K10:K81">IF(P10=100%,("T"),(IF(P10=0%,("SI"),("P"))))</f>
        <v>T</v>
      </c>
      <c r="L10" s="963" t="s">
        <v>469</v>
      </c>
      <c r="M10" s="963" t="s">
        <v>470</v>
      </c>
      <c r="N10" s="760">
        <v>3</v>
      </c>
      <c r="O10" s="760">
        <v>3</v>
      </c>
      <c r="P10" s="759">
        <v>1</v>
      </c>
      <c r="Q10" s="762" t="s">
        <v>1340</v>
      </c>
      <c r="R10" s="762" t="s">
        <v>1340</v>
      </c>
      <c r="S10" s="345" t="s">
        <v>1376</v>
      </c>
      <c r="T10" s="345" t="s">
        <v>1381</v>
      </c>
      <c r="U10" s="346">
        <v>42569</v>
      </c>
      <c r="V10" s="345" t="s">
        <v>1374</v>
      </c>
      <c r="W10" s="301"/>
    </row>
    <row r="11" spans="1:23" s="300" customFormat="1" ht="162" customHeight="1" thickBot="1" thickTop="1">
      <c r="A11" s="964"/>
      <c r="B11" s="964"/>
      <c r="C11" s="985"/>
      <c r="D11" s="964"/>
      <c r="E11" s="964"/>
      <c r="F11" s="964"/>
      <c r="G11" s="964"/>
      <c r="H11" s="331" t="s">
        <v>472</v>
      </c>
      <c r="I11" s="332">
        <v>42055</v>
      </c>
      <c r="J11" s="332">
        <v>42110</v>
      </c>
      <c r="K11" s="332" t="str">
        <f t="shared" si="0"/>
        <v>P</v>
      </c>
      <c r="L11" s="964"/>
      <c r="M11" s="964"/>
      <c r="N11" s="609">
        <v>0.2</v>
      </c>
      <c r="O11" s="549">
        <v>2</v>
      </c>
      <c r="P11" s="334">
        <v>0.2</v>
      </c>
      <c r="Q11" s="763" t="s">
        <v>1344</v>
      </c>
      <c r="R11" s="335" t="s">
        <v>1380</v>
      </c>
      <c r="S11" s="330" t="s">
        <v>17</v>
      </c>
      <c r="T11" s="330" t="s">
        <v>1373</v>
      </c>
      <c r="U11" s="336">
        <v>42569</v>
      </c>
      <c r="V11" s="330" t="s">
        <v>1374</v>
      </c>
      <c r="W11" s="301"/>
    </row>
    <row r="12" spans="1:23" s="300" customFormat="1" ht="84.75" customHeight="1" thickBot="1" thickTop="1">
      <c r="A12" s="996" t="str">
        <f>+'MAPA DE RIESGOS'!A9</f>
        <v>CI01813-P</v>
      </c>
      <c r="B12" s="982" t="s">
        <v>473</v>
      </c>
      <c r="C12" s="984" t="s">
        <v>474</v>
      </c>
      <c r="D12" s="963" t="str">
        <f>'MAPA DE RIESGOS'!B9</f>
        <v>DIRECCIONAMIENTO ESTRATÉGICO</v>
      </c>
      <c r="E12" s="986" t="str">
        <f>'MAPA DE RIESGOS'!C9</f>
        <v>POSIBLE CONSTRUCCIÓN DE LA DOFA DE MANERA INADECUADA</v>
      </c>
      <c r="F12" s="963">
        <f>'MAPA DE RIESGOS'!D9</f>
        <v>5</v>
      </c>
      <c r="G12" s="963">
        <f>'MAPA DE RIESGOS'!E9</f>
        <v>2</v>
      </c>
      <c r="H12" s="331" t="s">
        <v>475</v>
      </c>
      <c r="I12" s="332">
        <v>41429</v>
      </c>
      <c r="J12" s="332">
        <v>42063</v>
      </c>
      <c r="K12" s="332" t="str">
        <f t="shared" si="0"/>
        <v>P</v>
      </c>
      <c r="L12" s="963" t="s">
        <v>476</v>
      </c>
      <c r="M12" s="963" t="s">
        <v>157</v>
      </c>
      <c r="N12" s="609">
        <v>0.2</v>
      </c>
      <c r="O12" s="549">
        <v>1</v>
      </c>
      <c r="P12" s="334">
        <v>0.2</v>
      </c>
      <c r="Q12" s="587" t="s">
        <v>1345</v>
      </c>
      <c r="R12" s="335" t="s">
        <v>1382</v>
      </c>
      <c r="S12" s="330" t="s">
        <v>17</v>
      </c>
      <c r="T12" s="330" t="s">
        <v>1373</v>
      </c>
      <c r="U12" s="336">
        <v>42569</v>
      </c>
      <c r="V12" s="330" t="s">
        <v>1374</v>
      </c>
      <c r="W12" s="301"/>
    </row>
    <row r="13" spans="1:23" s="300" customFormat="1" ht="84" customHeight="1" thickBot="1" thickTop="1">
      <c r="A13" s="997"/>
      <c r="B13" s="983"/>
      <c r="C13" s="985"/>
      <c r="D13" s="964"/>
      <c r="E13" s="987"/>
      <c r="F13" s="964"/>
      <c r="G13" s="964"/>
      <c r="H13" s="331" t="s">
        <v>477</v>
      </c>
      <c r="I13" s="332">
        <v>42063</v>
      </c>
      <c r="J13" s="332">
        <v>42076</v>
      </c>
      <c r="K13" s="332" t="str">
        <f t="shared" si="0"/>
        <v>SI</v>
      </c>
      <c r="L13" s="964"/>
      <c r="M13" s="964"/>
      <c r="N13" s="549">
        <v>0</v>
      </c>
      <c r="O13" s="549">
        <v>1</v>
      </c>
      <c r="P13" s="334">
        <v>0</v>
      </c>
      <c r="Q13" s="587" t="s">
        <v>1346</v>
      </c>
      <c r="R13" s="335" t="s">
        <v>1383</v>
      </c>
      <c r="S13" s="330" t="s">
        <v>17</v>
      </c>
      <c r="T13" s="330" t="s">
        <v>1373</v>
      </c>
      <c r="U13" s="336">
        <v>42569</v>
      </c>
      <c r="V13" s="330" t="s">
        <v>1374</v>
      </c>
      <c r="W13" s="301"/>
    </row>
    <row r="14" spans="1:22" ht="101.25" customHeight="1" thickBot="1" thickTop="1">
      <c r="A14" s="337" t="str">
        <f>+'MAPA DE RIESGOS'!A10</f>
        <v>CA03614-P</v>
      </c>
      <c r="B14" s="338">
        <v>41779</v>
      </c>
      <c r="C14" s="336">
        <v>41802</v>
      </c>
      <c r="D14" s="330" t="str">
        <f>'MAPA DE RIESGOS'!B10</f>
        <v>DIRECCIONAMIENTO ESTRATÉGICO</v>
      </c>
      <c r="E14" s="331" t="str">
        <f>'MAPA DE RIESGOS'!C10</f>
        <v>BRINDAR INFORMACIÓN ERRADA DE LA PLANEACIÓN ESTRATÉGICA A LOS FUNCIONARIOS DE LA ENTIDAD</v>
      </c>
      <c r="F14" s="330">
        <f>'MAPA DE RIESGOS'!D10</f>
        <v>5</v>
      </c>
      <c r="G14" s="330">
        <f>'MAPA DE RIESGOS'!E10</f>
        <v>2</v>
      </c>
      <c r="H14" s="331" t="s">
        <v>262</v>
      </c>
      <c r="I14" s="332">
        <v>41913</v>
      </c>
      <c r="J14" s="332">
        <v>42185</v>
      </c>
      <c r="K14" s="332" t="str">
        <f t="shared" si="0"/>
        <v>P</v>
      </c>
      <c r="L14" s="330" t="s">
        <v>376</v>
      </c>
      <c r="M14" s="331" t="s">
        <v>263</v>
      </c>
      <c r="N14" s="713" t="s">
        <v>1460</v>
      </c>
      <c r="O14" s="713">
        <v>1</v>
      </c>
      <c r="P14" s="714">
        <v>0.1</v>
      </c>
      <c r="Q14" s="715" t="s">
        <v>1314</v>
      </c>
      <c r="R14" s="715" t="s">
        <v>1384</v>
      </c>
      <c r="S14" s="330" t="s">
        <v>17</v>
      </c>
      <c r="T14" s="330" t="s">
        <v>1373</v>
      </c>
      <c r="U14" s="336">
        <v>42569</v>
      </c>
      <c r="V14" s="330" t="s">
        <v>1374</v>
      </c>
    </row>
    <row r="15" spans="1:23" s="249" customFormat="1" ht="170.25" customHeight="1" hidden="1" thickBot="1" thickTop="1">
      <c r="A15" s="337" t="str">
        <f>+'MAPA DE RIESGOS'!A11</f>
        <v>CA05814-P</v>
      </c>
      <c r="B15" s="339">
        <v>41904</v>
      </c>
      <c r="C15" s="340">
        <v>41927</v>
      </c>
      <c r="D15" s="330" t="str">
        <f>'MAPA DE RIESGOS'!B11</f>
        <v>DIRECCIONAMIENTO ESTRATÉGICO</v>
      </c>
      <c r="E15" s="341" t="str">
        <f>'MAPA DE RIESGOS'!C11</f>
        <v>DEJAR DE HACER SEGUIMIENTO A LOS PLANES POR PARTE DEL PROCESO</v>
      </c>
      <c r="F15" s="342">
        <f>'MAPA DE RIESGOS'!D11</f>
        <v>5</v>
      </c>
      <c r="G15" s="342">
        <f>'MAPA DE RIESGOS'!E11</f>
        <v>2</v>
      </c>
      <c r="H15" s="331" t="s">
        <v>493</v>
      </c>
      <c r="I15" s="332">
        <v>41927</v>
      </c>
      <c r="J15" s="332">
        <v>42124</v>
      </c>
      <c r="K15" s="332" t="str">
        <f t="shared" si="0"/>
        <v>SI</v>
      </c>
      <c r="L15" s="330" t="s">
        <v>375</v>
      </c>
      <c r="M15" s="331" t="s">
        <v>386</v>
      </c>
      <c r="N15" s="549"/>
      <c r="O15" s="549"/>
      <c r="P15" s="334"/>
      <c r="Q15" s="587"/>
      <c r="R15" s="343"/>
      <c r="S15" s="330"/>
      <c r="T15" s="330"/>
      <c r="U15" s="336"/>
      <c r="V15" s="330"/>
      <c r="W15" s="248"/>
    </row>
    <row r="16" spans="1:23" s="20" customFormat="1" ht="77.25" customHeight="1" hidden="1" thickBot="1" thickTop="1">
      <c r="A16" s="996" t="str">
        <f>+'MAPA DE RIESGOS'!A12</f>
        <v>CA06914-P</v>
      </c>
      <c r="B16" s="998">
        <v>41904</v>
      </c>
      <c r="C16" s="984" t="s">
        <v>478</v>
      </c>
      <c r="D16" s="963" t="str">
        <f>'MAPA DE RIESGOS'!B12</f>
        <v>DIRECCIONAMIENTO ESTRATÉGICO</v>
      </c>
      <c r="E16" s="986" t="str">
        <f>'MAPA DE RIESGOS'!C12</f>
        <v>POSIBLES ERRORES AL MOMENTO DE MOFICAR UN PROCESO</v>
      </c>
      <c r="F16" s="963">
        <f>'MAPA DE RIESGOS'!D12</f>
        <v>5</v>
      </c>
      <c r="G16" s="963">
        <f>'MAPA DE RIESGOS'!E12</f>
        <v>1</v>
      </c>
      <c r="H16" s="331" t="s">
        <v>391</v>
      </c>
      <c r="I16" s="332">
        <v>41927</v>
      </c>
      <c r="J16" s="332">
        <v>42063</v>
      </c>
      <c r="K16" s="332" t="str">
        <f t="shared" si="0"/>
        <v>SI</v>
      </c>
      <c r="L16" s="963" t="s">
        <v>375</v>
      </c>
      <c r="M16" s="963" t="s">
        <v>390</v>
      </c>
      <c r="N16" s="549"/>
      <c r="O16" s="549"/>
      <c r="P16" s="334"/>
      <c r="Q16" s="587"/>
      <c r="R16" s="986"/>
      <c r="S16" s="963"/>
      <c r="T16" s="986"/>
      <c r="U16" s="984"/>
      <c r="V16" s="330"/>
      <c r="W16" s="167"/>
    </row>
    <row r="17" spans="1:23" s="20" customFormat="1" ht="3.75" customHeight="1" hidden="1" thickBot="1" thickTop="1">
      <c r="A17" s="997"/>
      <c r="B17" s="983"/>
      <c r="C17" s="985"/>
      <c r="D17" s="964"/>
      <c r="E17" s="987"/>
      <c r="F17" s="964"/>
      <c r="G17" s="964"/>
      <c r="H17" s="331" t="s">
        <v>479</v>
      </c>
      <c r="I17" s="332">
        <v>42063</v>
      </c>
      <c r="J17" s="332">
        <v>42076</v>
      </c>
      <c r="K17" s="332" t="str">
        <f t="shared" si="0"/>
        <v>SI</v>
      </c>
      <c r="L17" s="964"/>
      <c r="M17" s="964"/>
      <c r="N17" s="549"/>
      <c r="O17" s="549"/>
      <c r="P17" s="334"/>
      <c r="Q17" s="587"/>
      <c r="R17" s="987"/>
      <c r="S17" s="964"/>
      <c r="T17" s="987"/>
      <c r="U17" s="985"/>
      <c r="V17" s="330"/>
      <c r="W17" s="167"/>
    </row>
    <row r="18" spans="1:23" s="20" customFormat="1" ht="98.25" customHeight="1" thickBot="1" thickTop="1">
      <c r="A18" s="337" t="str">
        <f>+'MAPA DE RIESGOS'!A13</f>
        <v>CA07014-P</v>
      </c>
      <c r="B18" s="338">
        <v>41904</v>
      </c>
      <c r="C18" s="336">
        <v>41927</v>
      </c>
      <c r="D18" s="330" t="str">
        <f>'MAPA DE RIESGOS'!B13</f>
        <v>DIRECCIONAMIENTO ESTRATÉGICO</v>
      </c>
      <c r="E18" s="331" t="str">
        <f>'MAPA DE RIESGOS'!C13</f>
        <v>INCUMPLIMIENTO DEL DECRETO 943 DE MAYO DE 2014 REFERENTE A LA ACTUALIZACIÓN DEL MECI</v>
      </c>
      <c r="F18" s="330">
        <f>'MAPA DE RIESGOS'!D13</f>
        <v>4</v>
      </c>
      <c r="G18" s="330">
        <f>'MAPA DE RIESGOS'!E13</f>
        <v>2</v>
      </c>
      <c r="H18" s="331" t="s">
        <v>395</v>
      </c>
      <c r="I18" s="332">
        <v>41927</v>
      </c>
      <c r="J18" s="332">
        <v>42062</v>
      </c>
      <c r="K18" s="332" t="str">
        <f t="shared" si="0"/>
        <v>P</v>
      </c>
      <c r="L18" s="330" t="s">
        <v>375</v>
      </c>
      <c r="M18" s="331" t="s">
        <v>396</v>
      </c>
      <c r="N18" s="657">
        <v>3</v>
      </c>
      <c r="O18" s="657">
        <v>5</v>
      </c>
      <c r="P18" s="656">
        <v>0.65</v>
      </c>
      <c r="Q18" s="658" t="s">
        <v>1301</v>
      </c>
      <c r="R18" s="335" t="s">
        <v>1385</v>
      </c>
      <c r="S18" s="330" t="s">
        <v>17</v>
      </c>
      <c r="T18" s="330" t="s">
        <v>1373</v>
      </c>
      <c r="U18" s="336">
        <v>42569</v>
      </c>
      <c r="V18" s="330" t="s">
        <v>1374</v>
      </c>
      <c r="W18" s="167"/>
    </row>
    <row r="19" spans="1:23" s="20" customFormat="1" ht="106.5" customHeight="1" thickBot="1" thickTop="1">
      <c r="A19" s="337" t="str">
        <f>+'MAPA DE RIESGOS'!A14</f>
        <v>CA07114-P</v>
      </c>
      <c r="B19" s="338">
        <v>41904</v>
      </c>
      <c r="C19" s="336">
        <v>41927</v>
      </c>
      <c r="D19" s="330" t="str">
        <f>'MAPA DE RIESGOS'!B14</f>
        <v>DIRECCIONAMIENTO ESTRATÉGICO</v>
      </c>
      <c r="E19" s="331" t="str">
        <f>'MAPA DE RIESGOS'!C14</f>
        <v>POSIBLES INCUMPLIMIENTOS REFERENTES A LAS ACTIVIDADES QUE DESARROLLA LA OFICINA</v>
      </c>
      <c r="F19" s="330">
        <f>'MAPA DE RIESGOS'!D14</f>
        <v>4</v>
      </c>
      <c r="G19" s="330">
        <f>'MAPA DE RIESGOS'!E14</f>
        <v>1</v>
      </c>
      <c r="H19" s="331" t="s">
        <v>400</v>
      </c>
      <c r="I19" s="332">
        <v>41927</v>
      </c>
      <c r="J19" s="332">
        <v>41993</v>
      </c>
      <c r="K19" s="332" t="str">
        <f t="shared" si="0"/>
        <v>SI</v>
      </c>
      <c r="L19" s="330" t="s">
        <v>375</v>
      </c>
      <c r="M19" s="331" t="s">
        <v>401</v>
      </c>
      <c r="N19" s="662">
        <v>0</v>
      </c>
      <c r="O19" s="662">
        <v>1</v>
      </c>
      <c r="P19" s="661">
        <v>0</v>
      </c>
      <c r="Q19" s="663" t="s">
        <v>1302</v>
      </c>
      <c r="R19" s="715" t="s">
        <v>1302</v>
      </c>
      <c r="S19" s="330" t="s">
        <v>17</v>
      </c>
      <c r="T19" s="330" t="s">
        <v>1373</v>
      </c>
      <c r="U19" s="336">
        <v>42569</v>
      </c>
      <c r="V19" s="330" t="s">
        <v>1374</v>
      </c>
      <c r="W19" s="167"/>
    </row>
    <row r="20" spans="1:23" s="17" customFormat="1" ht="120" customHeight="1" hidden="1" thickBot="1" thickTop="1">
      <c r="A20" s="337" t="str">
        <f>+'MAPA DE RIESGOS'!A15</f>
        <v>CA01715-P</v>
      </c>
      <c r="B20" s="338">
        <v>42047</v>
      </c>
      <c r="C20" s="336" t="s">
        <v>959</v>
      </c>
      <c r="D20" s="330" t="str">
        <f>'MAPA DE RIESGOS'!B15</f>
        <v>DIRECCIONAMIENTO ESTRATÉGICO</v>
      </c>
      <c r="E20" s="331" t="str">
        <f>'MAPA DE RIESGOS'!C15</f>
        <v>POSIBLE DESCONOCIMIENTO DE LA NORMATIVIDAD APLICABLE </v>
      </c>
      <c r="F20" s="330">
        <f>'MAPA DE RIESGOS'!D15</f>
        <v>3</v>
      </c>
      <c r="G20" s="330">
        <f>'MAPA DE RIESGOS'!E15</f>
        <v>3</v>
      </c>
      <c r="H20" s="331" t="s">
        <v>958</v>
      </c>
      <c r="I20" s="332">
        <v>42132</v>
      </c>
      <c r="J20" s="332">
        <v>42369</v>
      </c>
      <c r="K20" s="332" t="str">
        <f t="shared" si="0"/>
        <v>SI</v>
      </c>
      <c r="L20" s="330" t="s">
        <v>375</v>
      </c>
      <c r="M20" s="331" t="s">
        <v>532</v>
      </c>
      <c r="N20" s="333"/>
      <c r="O20" s="344"/>
      <c r="P20" s="334"/>
      <c r="Q20" s="588"/>
      <c r="R20" s="335"/>
      <c r="S20" s="345"/>
      <c r="T20" s="345"/>
      <c r="U20" s="346"/>
      <c r="V20" s="345"/>
      <c r="W20" s="50"/>
    </row>
    <row r="21" spans="1:23" s="17" customFormat="1" ht="160.5" customHeight="1" hidden="1" thickBot="1" thickTop="1">
      <c r="A21" s="337" t="str">
        <f>+'MAPA DE RIESGOS'!A16</f>
        <v>CI01115-P</v>
      </c>
      <c r="B21" s="338">
        <v>42124</v>
      </c>
      <c r="C21" s="336">
        <v>42131</v>
      </c>
      <c r="D21" s="330" t="str">
        <f>'MAPA DE RIESGOS'!B16</f>
        <v>DIRECCIONAMIENTO ESTRATÉGICO</v>
      </c>
      <c r="E21" s="331" t="str">
        <f>'MAPA DE RIESGOS'!C16</f>
        <v>NO PRESENTACIÓN DE LOS INFOIRMES EN TERMINOS DE OPORTUNIDAD </v>
      </c>
      <c r="F21" s="330">
        <f>'MAPA DE RIESGOS'!D16</f>
        <v>3</v>
      </c>
      <c r="G21" s="330">
        <f>'MAPA DE RIESGOS'!E16</f>
        <v>3</v>
      </c>
      <c r="H21" s="331" t="s">
        <v>789</v>
      </c>
      <c r="I21" s="332">
        <v>42132</v>
      </c>
      <c r="J21" s="332">
        <v>42216</v>
      </c>
      <c r="K21" s="332" t="str">
        <f t="shared" si="0"/>
        <v>SI</v>
      </c>
      <c r="L21" s="330" t="s">
        <v>375</v>
      </c>
      <c r="M21" s="331" t="s">
        <v>532</v>
      </c>
      <c r="N21" s="549"/>
      <c r="O21" s="549"/>
      <c r="P21" s="334"/>
      <c r="Q21" s="588"/>
      <c r="R21" s="335"/>
      <c r="S21" s="345"/>
      <c r="T21" s="345"/>
      <c r="U21" s="346"/>
      <c r="V21" s="330"/>
      <c r="W21" s="50"/>
    </row>
    <row r="22" spans="1:23" s="17" customFormat="1" ht="99" customHeight="1" hidden="1" thickBot="1" thickTop="1">
      <c r="A22" s="337" t="str">
        <f>+'MAPA DE RIESGOS'!A17</f>
        <v>CA03115-P</v>
      </c>
      <c r="B22" s="338">
        <v>42236</v>
      </c>
      <c r="C22" s="336">
        <v>42247</v>
      </c>
      <c r="D22" s="330" t="str">
        <f>'MAPA DE RIESGOS'!B17</f>
        <v>DIRECCIONAMIENTO ESTRATÉGICO</v>
      </c>
      <c r="E22" s="330" t="str">
        <f>'MAPA DE RIESGOS'!C17</f>
        <v>QUE SE INCUMPLA LA NORMATIVIDAD APLICABLE AL PROCESO</v>
      </c>
      <c r="F22" s="330">
        <f>'MAPA DE RIESGOS'!D17</f>
        <v>3</v>
      </c>
      <c r="G22" s="330">
        <f>'MAPA DE RIESGOS'!E17</f>
        <v>3</v>
      </c>
      <c r="H22" s="331" t="s">
        <v>965</v>
      </c>
      <c r="I22" s="332">
        <v>42248</v>
      </c>
      <c r="J22" s="332">
        <v>42277</v>
      </c>
      <c r="K22" s="332" t="str">
        <f t="shared" si="0"/>
        <v>SI</v>
      </c>
      <c r="L22" s="330" t="s">
        <v>375</v>
      </c>
      <c r="M22" s="331" t="s">
        <v>532</v>
      </c>
      <c r="N22" s="549"/>
      <c r="O22" s="549"/>
      <c r="P22" s="334"/>
      <c r="Q22" s="587"/>
      <c r="R22" s="335"/>
      <c r="S22" s="345"/>
      <c r="T22" s="345"/>
      <c r="U22" s="346"/>
      <c r="V22" s="330"/>
      <c r="W22" s="50"/>
    </row>
    <row r="23" spans="1:23" s="319" customFormat="1" ht="99" customHeight="1" thickBot="1" thickTop="1">
      <c r="A23" s="337" t="str">
        <f>+'MAPA DE RIESGOS'!A18</f>
        <v>CI03015-P</v>
      </c>
      <c r="B23" s="338">
        <v>42263</v>
      </c>
      <c r="C23" s="336">
        <v>42261</v>
      </c>
      <c r="D23" s="330" t="str">
        <f>'MAPA DE RIESGOS'!B18</f>
        <v>DIRECCIONAMIENTO ESTRATÉGICO</v>
      </c>
      <c r="E23" s="330" t="str">
        <f>'MAPA DE RIESGOS'!C18</f>
        <v>POSIBLE INCUMPLIMIENTO DEL NUMERAL 4,2,2  DE LA NORMA MANUAL DE CALIDAD </v>
      </c>
      <c r="F23" s="330">
        <f>'MAPA DE RIESGOS'!D18</f>
        <v>4</v>
      </c>
      <c r="G23" s="330">
        <f>'MAPA DE RIESGOS'!E18</f>
        <v>3</v>
      </c>
      <c r="H23" s="331" t="s">
        <v>1144</v>
      </c>
      <c r="I23" s="332">
        <v>42439</v>
      </c>
      <c r="J23" s="332">
        <v>42551</v>
      </c>
      <c r="K23" s="332" t="str">
        <f t="shared" si="0"/>
        <v>P</v>
      </c>
      <c r="L23" s="330" t="s">
        <v>375</v>
      </c>
      <c r="M23" s="331" t="s">
        <v>1145</v>
      </c>
      <c r="N23" s="716">
        <v>0.1</v>
      </c>
      <c r="O23" s="716">
        <v>1</v>
      </c>
      <c r="P23" s="717">
        <v>0.1</v>
      </c>
      <c r="Q23" s="718" t="s">
        <v>1315</v>
      </c>
      <c r="R23" s="718" t="s">
        <v>1386</v>
      </c>
      <c r="S23" s="330" t="s">
        <v>17</v>
      </c>
      <c r="T23" s="330" t="s">
        <v>1373</v>
      </c>
      <c r="U23" s="336">
        <v>42569</v>
      </c>
      <c r="V23" s="330" t="s">
        <v>1374</v>
      </c>
      <c r="W23" s="320"/>
    </row>
    <row r="24" spans="1:23" s="319" customFormat="1" ht="99" customHeight="1" thickBot="1" thickTop="1">
      <c r="A24" s="337" t="str">
        <f>+'MAPA DE RIESGOS'!A19</f>
        <v>CI03115-P</v>
      </c>
      <c r="B24" s="338">
        <v>42263</v>
      </c>
      <c r="C24" s="336">
        <v>42261</v>
      </c>
      <c r="D24" s="330" t="str">
        <f>'MAPA DE RIESGOS'!B19</f>
        <v>DIRECCIONAMIENTO ESTRATÉGICO</v>
      </c>
      <c r="E24" s="330" t="str">
        <f>'MAPA DE RIESGOS'!C19</f>
        <v>posible contruccion de la Matriz del Plan Anticorrupción y sus componentes no acorde a la metodologia actual </v>
      </c>
      <c r="F24" s="330">
        <f>'MAPA DE RIESGOS'!D19</f>
        <v>4</v>
      </c>
      <c r="G24" s="330">
        <f>'MAPA DE RIESGOS'!E19</f>
        <v>3</v>
      </c>
      <c r="H24" s="331" t="s">
        <v>1156</v>
      </c>
      <c r="I24" s="332">
        <v>42439</v>
      </c>
      <c r="J24" s="332">
        <v>42459</v>
      </c>
      <c r="K24" s="332" t="str">
        <f t="shared" si="0"/>
        <v>P</v>
      </c>
      <c r="L24" s="330" t="s">
        <v>1157</v>
      </c>
      <c r="M24" s="331" t="s">
        <v>1158</v>
      </c>
      <c r="N24" s="716">
        <v>0.2</v>
      </c>
      <c r="O24" s="549">
        <v>1</v>
      </c>
      <c r="P24" s="334">
        <v>0.2</v>
      </c>
      <c r="Q24" s="587" t="s">
        <v>1304</v>
      </c>
      <c r="R24" s="335" t="s">
        <v>1387</v>
      </c>
      <c r="S24" s="330" t="s">
        <v>17</v>
      </c>
      <c r="T24" s="330" t="s">
        <v>1373</v>
      </c>
      <c r="U24" s="336">
        <v>42569</v>
      </c>
      <c r="V24" s="330" t="s">
        <v>1374</v>
      </c>
      <c r="W24" s="320"/>
    </row>
    <row r="25" spans="1:23" s="319" customFormat="1" ht="99" customHeight="1" hidden="1" thickBot="1" thickTop="1">
      <c r="A25" s="337" t="str">
        <f>+'MAPA DE RIESGOS'!A20</f>
        <v>CA00816-P</v>
      </c>
      <c r="B25" s="338">
        <v>42418</v>
      </c>
      <c r="C25" s="336">
        <v>42438</v>
      </c>
      <c r="D25" s="330" t="str">
        <f>'MAPA DE RIESGOS'!B20</f>
        <v>DIRECCIONAMIENTO ESTRATÉGICO</v>
      </c>
      <c r="E25" s="330" t="str">
        <f>'MAPA DE RIESGOS'!C20</f>
        <v>POSIBLES FALLAS EN LA TOMA DE DECISIONES O NO CONTENER LA INFORMACIÓN ADECUADA </v>
      </c>
      <c r="F25" s="330">
        <f>'MAPA DE RIESGOS'!D20</f>
        <v>4</v>
      </c>
      <c r="G25" s="330">
        <f>'MAPA DE RIESGOS'!E20</f>
        <v>3</v>
      </c>
      <c r="H25" s="331" t="s">
        <v>1149</v>
      </c>
      <c r="I25" s="332">
        <v>42439</v>
      </c>
      <c r="J25" s="332">
        <v>42551</v>
      </c>
      <c r="K25" s="332" t="str">
        <f t="shared" si="0"/>
        <v>SI</v>
      </c>
      <c r="L25" s="330" t="s">
        <v>1148</v>
      </c>
      <c r="M25" s="331" t="s">
        <v>1150</v>
      </c>
      <c r="N25" s="333"/>
      <c r="O25" s="333"/>
      <c r="P25" s="334"/>
      <c r="Q25" s="587"/>
      <c r="R25" s="335"/>
      <c r="S25" s="345"/>
      <c r="T25" s="345"/>
      <c r="U25" s="346"/>
      <c r="V25" s="345"/>
      <c r="W25" s="320"/>
    </row>
    <row r="26" spans="1:23" s="56" customFormat="1" ht="72.75" customHeight="1" hidden="1" thickBot="1" thickTop="1">
      <c r="A26" s="356" t="str">
        <f>+'MAPA DE RIESGOS'!A21</f>
        <v>CA02513-P</v>
      </c>
      <c r="B26" s="357">
        <v>41352</v>
      </c>
      <c r="C26" s="358">
        <v>41381</v>
      </c>
      <c r="D26" s="359" t="str">
        <f>'MAPA DE RIESGOS'!B21</f>
        <v>GESTIÓN DE TIC'S</v>
      </c>
      <c r="E26" s="360" t="str">
        <f>'MAPA DE RIESGOS'!C21</f>
        <v>INEFICIENCIA EN LA PRESTACION DEL SERVICIO DE SOPORTE TECNICO A USUSARIOS</v>
      </c>
      <c r="F26" s="359">
        <f>'MAPA DE RIESGOS'!D21</f>
        <v>2</v>
      </c>
      <c r="G26" s="359">
        <f>'MAPA DE RIESGOS'!E21</f>
        <v>3</v>
      </c>
      <c r="H26" s="360" t="s">
        <v>481</v>
      </c>
      <c r="I26" s="361">
        <v>41381</v>
      </c>
      <c r="J26" s="361">
        <v>42124</v>
      </c>
      <c r="K26" s="361" t="str">
        <f t="shared" si="0"/>
        <v>SI</v>
      </c>
      <c r="L26" s="359" t="s">
        <v>480</v>
      </c>
      <c r="M26" s="360" t="s">
        <v>158</v>
      </c>
      <c r="N26" s="551"/>
      <c r="O26" s="550"/>
      <c r="P26" s="362"/>
      <c r="Q26" s="589"/>
      <c r="R26" s="363"/>
      <c r="S26" s="359"/>
      <c r="T26" s="359"/>
      <c r="U26" s="358"/>
      <c r="V26" s="359"/>
      <c r="W26" s="173"/>
    </row>
    <row r="27" spans="1:23" s="17" customFormat="1" ht="81.75" customHeight="1" thickBot="1" thickTop="1">
      <c r="A27" s="356" t="str">
        <f>+'MAPA DE RIESGOS'!A22</f>
        <v>CA05813-P</v>
      </c>
      <c r="B27" s="357">
        <v>41600</v>
      </c>
      <c r="C27" s="358">
        <v>41618</v>
      </c>
      <c r="D27" s="359" t="str">
        <f>'MAPA DE RIESGOS'!B22</f>
        <v>GESTION DE TIC`S</v>
      </c>
      <c r="E27" s="360" t="str">
        <f>'MAPA DE RIESGOS'!C22</f>
        <v>QUE SE INCUMPLA CON LAS POLITICAS DE SEGURIDAD DE LA ENTIDAD</v>
      </c>
      <c r="F27" s="359">
        <f>'MAPA DE RIESGOS'!D22</f>
        <v>2</v>
      </c>
      <c r="G27" s="359">
        <f>'MAPA DE RIESGOS'!E22</f>
        <v>3</v>
      </c>
      <c r="H27" s="360" t="s">
        <v>931</v>
      </c>
      <c r="I27" s="361">
        <v>41618</v>
      </c>
      <c r="J27" s="361">
        <v>42277</v>
      </c>
      <c r="K27" s="361" t="str">
        <f t="shared" si="0"/>
        <v>SI</v>
      </c>
      <c r="L27" s="359" t="s">
        <v>417</v>
      </c>
      <c r="M27" s="360" t="s">
        <v>160</v>
      </c>
      <c r="N27" s="744">
        <v>0</v>
      </c>
      <c r="O27" s="744">
        <v>1</v>
      </c>
      <c r="P27" s="745">
        <v>0</v>
      </c>
      <c r="Q27" s="719" t="s">
        <v>1341</v>
      </c>
      <c r="R27" s="363" t="s">
        <v>1402</v>
      </c>
      <c r="S27" s="359" t="s">
        <v>17</v>
      </c>
      <c r="T27" s="359" t="s">
        <v>1373</v>
      </c>
      <c r="U27" s="358">
        <v>42570</v>
      </c>
      <c r="V27" s="359" t="s">
        <v>1374</v>
      </c>
      <c r="W27" s="172"/>
    </row>
    <row r="28" spans="1:22" ht="84" customHeight="1" thickBot="1" thickTop="1">
      <c r="A28" s="356" t="str">
        <f>+'MAPA DE RIESGOS'!A23</f>
        <v>CI00514-P</v>
      </c>
      <c r="B28" s="357">
        <v>41724</v>
      </c>
      <c r="C28" s="358">
        <v>41751</v>
      </c>
      <c r="D28" s="359" t="str">
        <f>'MAPA DE RIESGOS'!B23</f>
        <v>GESTION DE TIC`S</v>
      </c>
      <c r="E28" s="360" t="str">
        <f>'MAPA DE RIESGOS'!C23</f>
        <v>QUE SE INCUMPLA CON LAS POLITICAS DE SEGURIDAD DE LA ENTIDAD</v>
      </c>
      <c r="F28" s="359">
        <f>'MAPA DE RIESGOS'!D23</f>
        <v>2</v>
      </c>
      <c r="G28" s="359">
        <f>'MAPA DE RIESGOS'!E23</f>
        <v>4</v>
      </c>
      <c r="H28" s="360" t="s">
        <v>214</v>
      </c>
      <c r="I28" s="361">
        <v>41751</v>
      </c>
      <c r="J28" s="361">
        <v>42124</v>
      </c>
      <c r="K28" s="361" t="str">
        <f t="shared" si="0"/>
        <v>P</v>
      </c>
      <c r="L28" s="359" t="s">
        <v>374</v>
      </c>
      <c r="M28" s="360" t="s">
        <v>213</v>
      </c>
      <c r="N28" s="744">
        <v>0.2</v>
      </c>
      <c r="O28" s="744">
        <v>1</v>
      </c>
      <c r="P28" s="745">
        <v>0.2</v>
      </c>
      <c r="Q28" s="748" t="s">
        <v>1328</v>
      </c>
      <c r="R28" s="748" t="s">
        <v>1328</v>
      </c>
      <c r="S28" s="744" t="s">
        <v>17</v>
      </c>
      <c r="T28" s="744" t="s">
        <v>1373</v>
      </c>
      <c r="U28" s="358">
        <v>42570</v>
      </c>
      <c r="V28" s="744" t="s">
        <v>1374</v>
      </c>
    </row>
    <row r="29" spans="1:23" s="17" customFormat="1" ht="89.25" customHeight="1" thickBot="1" thickTop="1">
      <c r="A29" s="988" t="str">
        <f>+'MAPA DE RIESGOS'!A24</f>
        <v>CI01514-P</v>
      </c>
      <c r="B29" s="990">
        <v>41793</v>
      </c>
      <c r="C29" s="1004">
        <v>41814</v>
      </c>
      <c r="D29" s="978" t="str">
        <f>'MAPA DE RIESGOS'!B24</f>
        <v>GESTION DE TIC`S</v>
      </c>
      <c r="E29" s="973" t="str">
        <f>'MAPA DE RIESGOS'!C24</f>
        <v>POSIBLE UTILIZACION DE FORMATOS INCORRECTOS POR PARTE DE LOS FUNCIONARIOS DE LA ENTIDAD</v>
      </c>
      <c r="F29" s="978">
        <f>'MAPA DE RIESGOS'!D24</f>
        <v>2</v>
      </c>
      <c r="G29" s="978">
        <f>'MAPA DE RIESGOS'!E24</f>
        <v>4</v>
      </c>
      <c r="H29" s="360" t="s">
        <v>817</v>
      </c>
      <c r="I29" s="361">
        <v>42135</v>
      </c>
      <c r="J29" s="361">
        <v>42185</v>
      </c>
      <c r="K29" s="361" t="str">
        <f t="shared" si="0"/>
        <v>P</v>
      </c>
      <c r="L29" s="359" t="s">
        <v>372</v>
      </c>
      <c r="M29" s="360" t="s">
        <v>213</v>
      </c>
      <c r="N29" s="744">
        <v>0.2</v>
      </c>
      <c r="O29" s="744">
        <v>1</v>
      </c>
      <c r="P29" s="745">
        <v>0.2</v>
      </c>
      <c r="Q29" s="748" t="s">
        <v>1329</v>
      </c>
      <c r="R29" s="363" t="s">
        <v>1406</v>
      </c>
      <c r="S29" s="744" t="s">
        <v>17</v>
      </c>
      <c r="T29" s="744" t="s">
        <v>1373</v>
      </c>
      <c r="U29" s="358">
        <v>42570</v>
      </c>
      <c r="V29" s="744" t="s">
        <v>1374</v>
      </c>
      <c r="W29" s="50"/>
    </row>
    <row r="30" spans="1:23" s="141" customFormat="1" ht="123.75" customHeight="1" hidden="1" thickBot="1" thickTop="1">
      <c r="A30" s="989"/>
      <c r="B30" s="991"/>
      <c r="C30" s="1005"/>
      <c r="D30" s="979"/>
      <c r="E30" s="974"/>
      <c r="F30" s="979"/>
      <c r="G30" s="979"/>
      <c r="H30" s="360" t="s">
        <v>277</v>
      </c>
      <c r="I30" s="361">
        <v>41821</v>
      </c>
      <c r="J30" s="361">
        <v>41912</v>
      </c>
      <c r="K30" s="361" t="str">
        <f t="shared" si="0"/>
        <v>SI</v>
      </c>
      <c r="L30" s="359" t="s">
        <v>373</v>
      </c>
      <c r="M30" s="360" t="s">
        <v>278</v>
      </c>
      <c r="N30" s="744"/>
      <c r="O30" s="746"/>
      <c r="P30" s="745"/>
      <c r="Q30" s="747"/>
      <c r="R30" s="363"/>
      <c r="S30" s="364"/>
      <c r="T30" s="364"/>
      <c r="U30" s="365"/>
      <c r="V30" s="359"/>
      <c r="W30" s="168"/>
    </row>
    <row r="31" spans="1:23" s="76" customFormat="1" ht="43.5" customHeight="1" hidden="1" thickBot="1" thickTop="1">
      <c r="A31" s="366" t="str">
        <f>+'MAPA DE RIESGOS'!A25</f>
        <v>CA07514-P</v>
      </c>
      <c r="B31" s="367">
        <v>41905</v>
      </c>
      <c r="C31" s="368">
        <v>41927</v>
      </c>
      <c r="D31" s="359" t="str">
        <f>'MAPA DE RIESGOS'!B25</f>
        <v>GESTION DE TIC`S</v>
      </c>
      <c r="E31" s="360" t="str">
        <f>'MAPA DE RIESGOS'!C25</f>
        <v>NO CONTAR CON ESTANDARES DE MEDICIÓN DENTRO DE LOS INDICADORES DEL PROCESO</v>
      </c>
      <c r="F31" s="359">
        <f>'MAPA DE RIESGOS'!D25</f>
        <v>2</v>
      </c>
      <c r="G31" s="359">
        <f>'MAPA DE RIESGOS'!E25</f>
        <v>1</v>
      </c>
      <c r="H31" s="360" t="s">
        <v>380</v>
      </c>
      <c r="I31" s="361">
        <v>41927</v>
      </c>
      <c r="J31" s="361">
        <v>41971</v>
      </c>
      <c r="K31" s="361" t="str">
        <f t="shared" si="0"/>
        <v>SI</v>
      </c>
      <c r="L31" s="359" t="s">
        <v>381</v>
      </c>
      <c r="M31" s="360" t="s">
        <v>382</v>
      </c>
      <c r="N31" s="744"/>
      <c r="O31" s="746"/>
      <c r="P31" s="745"/>
      <c r="Q31" s="747"/>
      <c r="R31" s="363"/>
      <c r="S31" s="359"/>
      <c r="T31" s="360"/>
      <c r="U31" s="358"/>
      <c r="V31" s="359"/>
      <c r="W31" s="79"/>
    </row>
    <row r="32" spans="1:23" s="228" customFormat="1" ht="109.5" customHeight="1" thickBot="1" thickTop="1">
      <c r="A32" s="356" t="str">
        <f>+'MAPA DE RIESGOS'!A26</f>
        <v>CA01415-P</v>
      </c>
      <c r="B32" s="357">
        <v>42051</v>
      </c>
      <c r="C32" s="358" t="s">
        <v>930</v>
      </c>
      <c r="D32" s="359" t="str">
        <f>'MAPA DE RIESGOS'!B26</f>
        <v>GESTION DE TIC`S</v>
      </c>
      <c r="E32" s="360" t="str">
        <f>'MAPA DE RIESGOS'!C26</f>
        <v>POSIBLE FALTA DE ACTUALIZACION EN EL MANEJO DE LAS COMUNICACIONES Y PUBLICIDAD</v>
      </c>
      <c r="F32" s="359">
        <f>'MAPA DE RIESGOS'!D26</f>
        <v>4</v>
      </c>
      <c r="G32" s="359">
        <f>'MAPA DE RIESGOS'!E26</f>
        <v>3</v>
      </c>
      <c r="H32" s="360" t="s">
        <v>1087</v>
      </c>
      <c r="I32" s="361">
        <v>42066</v>
      </c>
      <c r="J32" s="361">
        <v>42368</v>
      </c>
      <c r="K32" s="361" t="str">
        <f t="shared" si="0"/>
        <v>SI</v>
      </c>
      <c r="L32" s="359" t="s">
        <v>381</v>
      </c>
      <c r="M32" s="360" t="s">
        <v>1088</v>
      </c>
      <c r="N32" s="744">
        <v>0</v>
      </c>
      <c r="O32" s="746">
        <v>0</v>
      </c>
      <c r="P32" s="745">
        <v>0</v>
      </c>
      <c r="Q32" s="748" t="s">
        <v>1330</v>
      </c>
      <c r="R32" s="363" t="s">
        <v>1403</v>
      </c>
      <c r="S32" s="744" t="s">
        <v>17</v>
      </c>
      <c r="T32" s="744" t="s">
        <v>1373</v>
      </c>
      <c r="U32" s="358">
        <v>42570</v>
      </c>
      <c r="V32" s="744" t="s">
        <v>1374</v>
      </c>
      <c r="W32" s="170"/>
    </row>
    <row r="33" spans="1:23" s="76" customFormat="1" ht="37.5" customHeight="1" hidden="1" thickBot="1" thickTop="1">
      <c r="A33" s="366" t="str">
        <f>+'MAPA DE RIESGOS'!A27</f>
        <v>CA01515-P</v>
      </c>
      <c r="B33" s="367">
        <v>42051</v>
      </c>
      <c r="C33" s="368">
        <v>42066</v>
      </c>
      <c r="D33" s="359" t="str">
        <f>'MAPA DE RIESGOS'!B27</f>
        <v>GESTION DE TIC`S</v>
      </c>
      <c r="E33" s="360" t="str">
        <f>'MAPA DE RIESGOS'!C27</f>
        <v>POSIBLE INCUMPLIMIENTO DE LA NORMATIVIDAD VIGENTE</v>
      </c>
      <c r="F33" s="359">
        <f>'MAPA DE RIESGOS'!D27</f>
        <v>4</v>
      </c>
      <c r="G33" s="359">
        <f>'MAPA DE RIESGOS'!E27</f>
        <v>3</v>
      </c>
      <c r="H33" s="360" t="s">
        <v>529</v>
      </c>
      <c r="I33" s="361">
        <v>42066</v>
      </c>
      <c r="J33" s="361">
        <v>42073</v>
      </c>
      <c r="K33" s="361" t="str">
        <f t="shared" si="0"/>
        <v>SI</v>
      </c>
      <c r="L33" s="359" t="s">
        <v>530</v>
      </c>
      <c r="M33" s="360" t="s">
        <v>532</v>
      </c>
      <c r="N33" s="744"/>
      <c r="O33" s="746"/>
      <c r="P33" s="745"/>
      <c r="Q33" s="747"/>
      <c r="R33" s="363"/>
      <c r="S33" s="359"/>
      <c r="T33" s="360"/>
      <c r="U33" s="358"/>
      <c r="V33" s="359"/>
      <c r="W33" s="79"/>
    </row>
    <row r="34" spans="1:23" s="17" customFormat="1" ht="89.25" customHeight="1" thickBot="1" thickTop="1">
      <c r="A34" s="366" t="str">
        <f>+'MAPA DE RIESGOS'!A28</f>
        <v>CA03515-P</v>
      </c>
      <c r="B34" s="367">
        <v>42236</v>
      </c>
      <c r="C34" s="368">
        <v>42256</v>
      </c>
      <c r="D34" s="359" t="str">
        <f>'MAPA DE RIESGOS'!B28</f>
        <v>GESTION DE TIC`S</v>
      </c>
      <c r="E34" s="360" t="str">
        <f>'MAPA DE RIESGOS'!C28</f>
        <v>POSIBLE ATAQUE DE SEGURIDAD </v>
      </c>
      <c r="F34" s="359">
        <f>'MAPA DE RIESGOS'!D28</f>
        <v>3</v>
      </c>
      <c r="G34" s="359">
        <f>'MAPA DE RIESGOS'!E28</f>
        <v>3</v>
      </c>
      <c r="H34" s="360" t="s">
        <v>1029</v>
      </c>
      <c r="I34" s="361">
        <v>42277</v>
      </c>
      <c r="J34" s="361">
        <v>42368</v>
      </c>
      <c r="K34" s="361" t="str">
        <f t="shared" si="0"/>
        <v>P</v>
      </c>
      <c r="L34" s="359" t="s">
        <v>381</v>
      </c>
      <c r="M34" s="360" t="s">
        <v>158</v>
      </c>
      <c r="N34" s="744">
        <v>0.1</v>
      </c>
      <c r="O34" s="746">
        <v>1</v>
      </c>
      <c r="P34" s="745">
        <v>0.1</v>
      </c>
      <c r="Q34" s="749" t="s">
        <v>1331</v>
      </c>
      <c r="R34" s="363" t="s">
        <v>1405</v>
      </c>
      <c r="S34" s="744" t="s">
        <v>17</v>
      </c>
      <c r="T34" s="744" t="s">
        <v>1373</v>
      </c>
      <c r="U34" s="358">
        <v>42570</v>
      </c>
      <c r="V34" s="744" t="s">
        <v>1374</v>
      </c>
      <c r="W34" s="50"/>
    </row>
    <row r="35" spans="1:23" s="319" customFormat="1" ht="88.5" customHeight="1" thickBot="1" thickTop="1">
      <c r="A35" s="537" t="str">
        <f>+'MAPA DE RIESGOS'!A29</f>
        <v>CA01216-P</v>
      </c>
      <c r="B35" s="538">
        <v>42418</v>
      </c>
      <c r="C35" s="539">
        <v>42445</v>
      </c>
      <c r="D35" s="359" t="str">
        <f>'MAPA DE RIESGOS'!B29</f>
        <v>GESTION DE TIC`S</v>
      </c>
      <c r="E35" s="360" t="str">
        <f>'MAPA DE RIESGOS'!C29</f>
        <v>DESACTUALIZACIÓN EN EL MANEJO DE LAS COMUNICACIONES </v>
      </c>
      <c r="F35" s="359">
        <f>'MAPA DE RIESGOS'!D29</f>
        <v>3</v>
      </c>
      <c r="G35" s="359">
        <f>'MAPA DE RIESGOS'!E29</f>
        <v>3</v>
      </c>
      <c r="H35" s="360" t="s">
        <v>1223</v>
      </c>
      <c r="I35" s="361">
        <v>42445</v>
      </c>
      <c r="J35" s="361">
        <v>42551</v>
      </c>
      <c r="K35" s="361" t="str">
        <f t="shared" si="0"/>
        <v>SI</v>
      </c>
      <c r="L35" s="359" t="s">
        <v>381</v>
      </c>
      <c r="M35" s="360" t="s">
        <v>1220</v>
      </c>
      <c r="N35" s="744">
        <v>0</v>
      </c>
      <c r="O35" s="746">
        <v>0</v>
      </c>
      <c r="P35" s="745">
        <v>0</v>
      </c>
      <c r="Q35" s="747" t="s">
        <v>1332</v>
      </c>
      <c r="R35" s="363" t="s">
        <v>1403</v>
      </c>
      <c r="S35" s="744" t="s">
        <v>17</v>
      </c>
      <c r="T35" s="744" t="s">
        <v>1373</v>
      </c>
      <c r="U35" s="358">
        <v>42570</v>
      </c>
      <c r="V35" s="744" t="s">
        <v>1374</v>
      </c>
      <c r="W35" s="320"/>
    </row>
    <row r="36" spans="1:23" s="319" customFormat="1" ht="86.25" customHeight="1" thickBot="1" thickTop="1">
      <c r="A36" s="537" t="str">
        <f>+'MAPA DE RIESGOS'!A30</f>
        <v>CA01316-P</v>
      </c>
      <c r="B36" s="538">
        <v>42418</v>
      </c>
      <c r="C36" s="539">
        <v>42445</v>
      </c>
      <c r="D36" s="359" t="str">
        <f>'MAPA DE RIESGOS'!B30</f>
        <v>GESTION DE TIC`S</v>
      </c>
      <c r="E36" s="360" t="str">
        <f>'MAPA DE RIESGOS'!C30</f>
        <v>POSIBLE INSTALACIÓN DE SOFTWARE ILEGAL </v>
      </c>
      <c r="F36" s="359">
        <f>'MAPA DE RIESGOS'!D30</f>
        <v>3</v>
      </c>
      <c r="G36" s="359">
        <f>'MAPA DE RIESGOS'!E30</f>
        <v>3</v>
      </c>
      <c r="H36" s="360" t="s">
        <v>1208</v>
      </c>
      <c r="I36" s="361">
        <v>42445</v>
      </c>
      <c r="J36" s="361">
        <v>42551</v>
      </c>
      <c r="K36" s="361" t="str">
        <f t="shared" si="0"/>
        <v>P</v>
      </c>
      <c r="L36" s="359" t="s">
        <v>381</v>
      </c>
      <c r="M36" s="360" t="s">
        <v>1224</v>
      </c>
      <c r="N36" s="744">
        <v>0.1</v>
      </c>
      <c r="O36" s="746">
        <v>1</v>
      </c>
      <c r="P36" s="745">
        <v>0.1</v>
      </c>
      <c r="Q36" s="749" t="s">
        <v>1333</v>
      </c>
      <c r="R36" s="363" t="s">
        <v>1418</v>
      </c>
      <c r="S36" s="744" t="s">
        <v>17</v>
      </c>
      <c r="T36" s="744" t="s">
        <v>1373</v>
      </c>
      <c r="U36" s="358">
        <v>42570</v>
      </c>
      <c r="V36" s="744" t="s">
        <v>1374</v>
      </c>
      <c r="W36" s="320"/>
    </row>
    <row r="37" spans="1:23" s="319" customFormat="1" ht="96.75" customHeight="1" thickBot="1" thickTop="1">
      <c r="A37" s="537" t="str">
        <f>+'MAPA DE RIESGOS'!A31</f>
        <v>CA01416-P</v>
      </c>
      <c r="B37" s="538">
        <v>42418</v>
      </c>
      <c r="C37" s="539">
        <v>42445</v>
      </c>
      <c r="D37" s="359" t="str">
        <f>'MAPA DE RIESGOS'!B31</f>
        <v>GESTION DE TIC`S</v>
      </c>
      <c r="E37" s="360" t="str">
        <f>'MAPA DE RIESGOS'!C31</f>
        <v>INCUMPLIMIENTO DE LA LEY 1712 DE 2014</v>
      </c>
      <c r="F37" s="359">
        <f>'MAPA DE RIESGOS'!D31</f>
        <v>3</v>
      </c>
      <c r="G37" s="359">
        <f>'MAPA DE RIESGOS'!E31</f>
        <v>3</v>
      </c>
      <c r="H37" s="360" t="s">
        <v>1212</v>
      </c>
      <c r="I37" s="361">
        <v>42445</v>
      </c>
      <c r="J37" s="361">
        <v>42551</v>
      </c>
      <c r="K37" s="361" t="str">
        <f t="shared" si="0"/>
        <v>P</v>
      </c>
      <c r="L37" s="359" t="s">
        <v>381</v>
      </c>
      <c r="M37" s="360" t="s">
        <v>158</v>
      </c>
      <c r="N37" s="744">
        <v>0.2</v>
      </c>
      <c r="O37" s="746">
        <v>1</v>
      </c>
      <c r="P37" s="745">
        <v>0.2</v>
      </c>
      <c r="Q37" s="749" t="s">
        <v>1334</v>
      </c>
      <c r="R37" s="363" t="s">
        <v>1407</v>
      </c>
      <c r="S37" s="744" t="s">
        <v>17</v>
      </c>
      <c r="T37" s="744" t="s">
        <v>1373</v>
      </c>
      <c r="U37" s="358">
        <v>42570</v>
      </c>
      <c r="V37" s="744" t="s">
        <v>1374</v>
      </c>
      <c r="W37" s="320"/>
    </row>
    <row r="38" spans="1:23" s="319" customFormat="1" ht="153.75" customHeight="1" thickBot="1" thickTop="1">
      <c r="A38" s="537" t="str">
        <f>+'MAPA DE RIESGOS'!A32</f>
        <v>CA01516-P</v>
      </c>
      <c r="B38" s="538">
        <v>42418</v>
      </c>
      <c r="C38" s="539">
        <v>42445</v>
      </c>
      <c r="D38" s="359" t="str">
        <f>'MAPA DE RIESGOS'!B32</f>
        <v>GESTION DE TIC`S</v>
      </c>
      <c r="E38" s="360" t="str">
        <f>'MAPA DE RIESGOS'!C32</f>
        <v>QUE NO SE TENGAN CANALES EFECTIVOS DE COMUNICACIÓN CON EL CIUDADANO </v>
      </c>
      <c r="F38" s="359">
        <f>'MAPA DE RIESGOS'!D32</f>
        <v>3</v>
      </c>
      <c r="G38" s="359">
        <f>'MAPA DE RIESGOS'!E32</f>
        <v>3</v>
      </c>
      <c r="H38" s="360" t="s">
        <v>1216</v>
      </c>
      <c r="I38" s="361">
        <v>42445</v>
      </c>
      <c r="J38" s="361">
        <v>42551</v>
      </c>
      <c r="K38" s="361" t="str">
        <f t="shared" si="0"/>
        <v>P</v>
      </c>
      <c r="L38" s="359" t="s">
        <v>381</v>
      </c>
      <c r="M38" s="360" t="s">
        <v>1220</v>
      </c>
      <c r="N38" s="744">
        <v>0.1</v>
      </c>
      <c r="O38" s="746">
        <v>1</v>
      </c>
      <c r="P38" s="745">
        <v>0.1</v>
      </c>
      <c r="Q38" s="749" t="s">
        <v>1335</v>
      </c>
      <c r="R38" s="749" t="s">
        <v>1335</v>
      </c>
      <c r="S38" s="744" t="s">
        <v>17</v>
      </c>
      <c r="T38" s="744" t="s">
        <v>1373</v>
      </c>
      <c r="U38" s="358">
        <v>42570</v>
      </c>
      <c r="V38" s="744" t="s">
        <v>1374</v>
      </c>
      <c r="W38" s="320"/>
    </row>
    <row r="39" spans="1:23" s="319" customFormat="1" ht="96.75" customHeight="1" thickBot="1" thickTop="1">
      <c r="A39" s="537" t="str">
        <f>+'MAPA DE RIESGOS'!A33</f>
        <v>CA01616-P</v>
      </c>
      <c r="B39" s="538">
        <v>42418</v>
      </c>
      <c r="C39" s="539">
        <v>42445</v>
      </c>
      <c r="D39" s="359" t="str">
        <f>'MAPA DE RIESGOS'!B33</f>
        <v>GESTION DE TIC`S</v>
      </c>
      <c r="E39" s="360" t="str">
        <f>'MAPA DE RIESGOS'!C33</f>
        <v>QUE NO SE CUENTE CON UN INDICADOR DE EFECTIVIDAD EN EL PROCESO </v>
      </c>
      <c r="F39" s="359">
        <f>'MAPA DE RIESGOS'!D33</f>
        <v>3</v>
      </c>
      <c r="G39" s="359">
        <f>'MAPA DE RIESGOS'!E33</f>
        <v>3</v>
      </c>
      <c r="H39" s="360" t="s">
        <v>1221</v>
      </c>
      <c r="I39" s="361">
        <v>42445</v>
      </c>
      <c r="J39" s="361">
        <v>42551</v>
      </c>
      <c r="K39" s="361" t="str">
        <f t="shared" si="0"/>
        <v>P</v>
      </c>
      <c r="L39" s="359" t="s">
        <v>381</v>
      </c>
      <c r="M39" s="360" t="s">
        <v>1222</v>
      </c>
      <c r="N39" s="744">
        <v>0.2</v>
      </c>
      <c r="O39" s="746">
        <v>1</v>
      </c>
      <c r="P39" s="745">
        <v>0.2</v>
      </c>
      <c r="Q39" s="749" t="s">
        <v>1336</v>
      </c>
      <c r="R39" s="363" t="s">
        <v>1404</v>
      </c>
      <c r="S39" s="744" t="s">
        <v>17</v>
      </c>
      <c r="T39" s="744" t="s">
        <v>1373</v>
      </c>
      <c r="U39" s="358">
        <v>42570</v>
      </c>
      <c r="V39" s="744" t="s">
        <v>1374</v>
      </c>
      <c r="W39" s="320"/>
    </row>
    <row r="40" spans="1:23" s="228" customFormat="1" ht="99.75" customHeight="1" thickBot="1" thickTop="1">
      <c r="A40" s="374" t="str">
        <f>+'MAPA DE RIESGOS'!A34</f>
        <v>CA04013-P</v>
      </c>
      <c r="B40" s="375">
        <v>41351</v>
      </c>
      <c r="C40" s="376">
        <v>41381</v>
      </c>
      <c r="D40" s="377" t="str">
        <f>'MAPA DE RIESGOS'!B34</f>
        <v>MEDICION Y MEJORA</v>
      </c>
      <c r="E40" s="378" t="str">
        <f>'MAPA DE RIESGOS'!C34</f>
        <v>POSIBLE DESCONOCIMIENTO DE LAS DEBILIDADES, OPORTUNIDADES, FORTALEZAS Y AMENAZAS CON QUE CUENTA LA ENTIDAD.</v>
      </c>
      <c r="F40" s="377">
        <f>'MAPA DE RIESGOS'!D34</f>
        <v>3</v>
      </c>
      <c r="G40" s="377">
        <f>'MAPA DE RIESGOS'!E34</f>
        <v>2</v>
      </c>
      <c r="H40" s="378" t="s">
        <v>484</v>
      </c>
      <c r="I40" s="379">
        <v>41381</v>
      </c>
      <c r="J40" s="379">
        <v>42069</v>
      </c>
      <c r="K40" s="379" t="str">
        <f t="shared" si="0"/>
        <v>P</v>
      </c>
      <c r="L40" s="377" t="s">
        <v>408</v>
      </c>
      <c r="M40" s="377" t="s">
        <v>161</v>
      </c>
      <c r="N40" s="610">
        <v>0.5</v>
      </c>
      <c r="O40" s="552">
        <v>1</v>
      </c>
      <c r="P40" s="380">
        <v>0.5</v>
      </c>
      <c r="Q40" s="590" t="s">
        <v>1347</v>
      </c>
      <c r="R40" s="381" t="s">
        <v>1408</v>
      </c>
      <c r="S40" s="377" t="s">
        <v>17</v>
      </c>
      <c r="T40" s="377" t="s">
        <v>1373</v>
      </c>
      <c r="U40" s="376">
        <v>42570</v>
      </c>
      <c r="V40" s="377" t="s">
        <v>1374</v>
      </c>
      <c r="W40" s="229"/>
    </row>
    <row r="41" spans="1:23" s="228" customFormat="1" ht="114.75" customHeight="1" thickBot="1" thickTop="1">
      <c r="A41" s="374" t="str">
        <f>+'MAPA DE RIESGOS'!A35</f>
        <v>CI01113-P</v>
      </c>
      <c r="B41" s="375">
        <v>41416</v>
      </c>
      <c r="C41" s="376">
        <v>41430</v>
      </c>
      <c r="D41" s="377" t="str">
        <f>'MAPA DE RIESGOS'!B35</f>
        <v>MEDICION Y MEJORA</v>
      </c>
      <c r="E41" s="378" t="str">
        <f>'MAPA DE RIESGOS'!C35</f>
        <v>NO DAR DIFUSION OPORTUNA DE LOS PROCEDIMIENTOS A LOS FUNCIONARIOS DE LA ENTIDAD</v>
      </c>
      <c r="F41" s="377">
        <f>'MAPA DE RIESGOS'!D35</f>
        <v>3</v>
      </c>
      <c r="G41" s="377">
        <f>'MAPA DE RIESGOS'!E35</f>
        <v>1</v>
      </c>
      <c r="H41" s="378" t="s">
        <v>487</v>
      </c>
      <c r="I41" s="379">
        <v>41430</v>
      </c>
      <c r="J41" s="379">
        <v>42069</v>
      </c>
      <c r="K41" s="379" t="str">
        <f t="shared" si="0"/>
        <v>P</v>
      </c>
      <c r="L41" s="377" t="s">
        <v>409</v>
      </c>
      <c r="M41" s="377" t="s">
        <v>504</v>
      </c>
      <c r="N41" s="610">
        <v>0.2</v>
      </c>
      <c r="O41" s="552">
        <v>1</v>
      </c>
      <c r="P41" s="380">
        <v>0.2</v>
      </c>
      <c r="Q41" s="590" t="s">
        <v>1348</v>
      </c>
      <c r="R41" s="381" t="s">
        <v>1409</v>
      </c>
      <c r="S41" s="782" t="s">
        <v>17</v>
      </c>
      <c r="T41" s="782" t="s">
        <v>1373</v>
      </c>
      <c r="U41" s="376">
        <v>42570</v>
      </c>
      <c r="V41" s="782" t="s">
        <v>1374</v>
      </c>
      <c r="W41" s="229"/>
    </row>
    <row r="42" spans="1:23" s="228" customFormat="1" ht="83.25" customHeight="1" thickBot="1" thickTop="1">
      <c r="A42" s="374" t="str">
        <f>+'MAPA DE RIESGOS'!A36</f>
        <v>CI04813-P</v>
      </c>
      <c r="B42" s="375">
        <v>41439</v>
      </c>
      <c r="C42" s="376">
        <v>41811</v>
      </c>
      <c r="D42" s="377" t="str">
        <f>'MAPA DE RIESGOS'!B36</f>
        <v>MEDICION Y MEJORA</v>
      </c>
      <c r="E42" s="378" t="str">
        <f>'MAPA DE RIESGOS'!C36</f>
        <v>NO PRESENTACIÓN OPORTUNA DEL REPORTE DE INDICADORES DE LA ENTIDAD.</v>
      </c>
      <c r="F42" s="377">
        <f>'MAPA DE RIESGOS'!D36</f>
        <v>4</v>
      </c>
      <c r="G42" s="377">
        <f>'MAPA DE RIESGOS'!E36</f>
        <v>2</v>
      </c>
      <c r="H42" s="378" t="s">
        <v>489</v>
      </c>
      <c r="I42" s="379">
        <v>41439</v>
      </c>
      <c r="J42" s="379">
        <v>42124</v>
      </c>
      <c r="K42" s="379" t="str">
        <f t="shared" si="0"/>
        <v>P</v>
      </c>
      <c r="L42" s="377" t="s">
        <v>409</v>
      </c>
      <c r="M42" s="377" t="s">
        <v>488</v>
      </c>
      <c r="N42" s="786">
        <v>0.4</v>
      </c>
      <c r="O42" s="785">
        <v>1</v>
      </c>
      <c r="P42" s="783">
        <v>0.4</v>
      </c>
      <c r="Q42" s="784" t="s">
        <v>1365</v>
      </c>
      <c r="R42" s="381" t="s">
        <v>1410</v>
      </c>
      <c r="S42" s="782" t="s">
        <v>17</v>
      </c>
      <c r="T42" s="782" t="s">
        <v>1373</v>
      </c>
      <c r="U42" s="376">
        <v>42570</v>
      </c>
      <c r="V42" s="782" t="s">
        <v>1374</v>
      </c>
      <c r="W42" s="229"/>
    </row>
    <row r="43" spans="1:23" s="228" customFormat="1" ht="89.25" customHeight="1" thickBot="1" thickTop="1">
      <c r="A43" s="374" t="str">
        <f>+'MAPA DE RIESGOS'!A37</f>
        <v>CA06213-P
CA07814-P</v>
      </c>
      <c r="B43" s="375">
        <v>41596</v>
      </c>
      <c r="C43" s="376">
        <v>41618</v>
      </c>
      <c r="D43" s="377" t="str">
        <f>'MAPA DE RIESGOS'!B37</f>
        <v>MEDICION Y MEJORA</v>
      </c>
      <c r="E43" s="378" t="str">
        <f>'MAPA DE RIESGOS'!C37</f>
        <v>DEBILIDADES EN LA MEDICION DEL PROCESO </v>
      </c>
      <c r="F43" s="377">
        <f>'MAPA DE RIESGOS'!D37</f>
        <v>4</v>
      </c>
      <c r="G43" s="377">
        <f>'MAPA DE RIESGOS'!E37</f>
        <v>1</v>
      </c>
      <c r="H43" s="378" t="s">
        <v>424</v>
      </c>
      <c r="I43" s="379">
        <v>41618</v>
      </c>
      <c r="J43" s="379">
        <v>41704</v>
      </c>
      <c r="K43" s="379" t="str">
        <f t="shared" si="0"/>
        <v>SI</v>
      </c>
      <c r="L43" s="377" t="s">
        <v>409</v>
      </c>
      <c r="M43" s="377" t="s">
        <v>425</v>
      </c>
      <c r="N43" s="552">
        <v>0</v>
      </c>
      <c r="O43" s="552">
        <v>1</v>
      </c>
      <c r="P43" s="380">
        <v>0</v>
      </c>
      <c r="Q43" s="590" t="s">
        <v>1349</v>
      </c>
      <c r="R43" s="381" t="s">
        <v>1411</v>
      </c>
      <c r="S43" s="782" t="s">
        <v>17</v>
      </c>
      <c r="T43" s="782" t="s">
        <v>1373</v>
      </c>
      <c r="U43" s="376">
        <v>42570</v>
      </c>
      <c r="V43" s="782" t="s">
        <v>1374</v>
      </c>
      <c r="W43" s="229"/>
    </row>
    <row r="44" spans="1:23" s="249" customFormat="1" ht="79.5" customHeight="1" hidden="1" thickBot="1" thickTop="1">
      <c r="A44" s="374" t="str">
        <f>+'MAPA DE RIESGOS'!A38</f>
        <v>CA00914-P</v>
      </c>
      <c r="B44" s="375">
        <v>41729</v>
      </c>
      <c r="C44" s="376">
        <v>41751</v>
      </c>
      <c r="D44" s="377" t="str">
        <f>'MAPA DE RIESGOS'!B38</f>
        <v>MEDICION Y MEJORA</v>
      </c>
      <c r="E44" s="378" t="str">
        <f>'MAPA DE RIESGOS'!C38</f>
        <v>NO IDENTIFICAR DE MANERA PRECISA LA CAUSA RAIZ DE LA NO CONFORMIDAD</v>
      </c>
      <c r="F44" s="377">
        <f>'MAPA DE RIESGOS'!D38</f>
        <v>3</v>
      </c>
      <c r="G44" s="377">
        <f>'MAPA DE RIESGOS'!E38</f>
        <v>2</v>
      </c>
      <c r="H44" s="378" t="s">
        <v>221</v>
      </c>
      <c r="I44" s="379">
        <v>41751</v>
      </c>
      <c r="J44" s="379">
        <v>42069</v>
      </c>
      <c r="K44" s="379" t="str">
        <f t="shared" si="0"/>
        <v>SI</v>
      </c>
      <c r="L44" s="377" t="s">
        <v>409</v>
      </c>
      <c r="M44" s="378" t="s">
        <v>213</v>
      </c>
      <c r="N44" s="552"/>
      <c r="O44" s="552"/>
      <c r="P44" s="380"/>
      <c r="Q44" s="590"/>
      <c r="R44" s="381"/>
      <c r="S44" s="782" t="s">
        <v>17</v>
      </c>
      <c r="T44" s="782" t="s">
        <v>1373</v>
      </c>
      <c r="U44" s="376">
        <v>42570</v>
      </c>
      <c r="V44" s="782" t="s">
        <v>1374</v>
      </c>
      <c r="W44" s="248"/>
    </row>
    <row r="45" spans="1:23" s="227" customFormat="1" ht="123" customHeight="1" hidden="1" thickBot="1" thickTop="1">
      <c r="A45" s="1008" t="str">
        <f>+'MAPA DE RIESGOS'!A39</f>
        <v>CA01014-P
CA04014-P
CI01513-P
 CA04113-P
CA06113-P</v>
      </c>
      <c r="B45" s="375">
        <v>41729</v>
      </c>
      <c r="C45" s="375">
        <v>41751</v>
      </c>
      <c r="D45" s="1008" t="str">
        <f>'MAPA DE RIESGOS'!B39</f>
        <v>MEDICION Y MEJORA</v>
      </c>
      <c r="E45" s="1022" t="str">
        <f>'MAPA DE RIESGOS'!C39</f>
        <v>QUE NO SE IDENTIFIQUEN ADECUADAMENTE EL PRODUCTO Y/O SERVICIO NO CONFORME DE LOS PATRIMONIOS</v>
      </c>
      <c r="F45" s="1008">
        <f>'MAPA DE RIESGOS'!D39</f>
        <v>3</v>
      </c>
      <c r="G45" s="1008">
        <f>'MAPA DE RIESGOS'!E39</f>
        <v>2</v>
      </c>
      <c r="H45" s="378" t="s">
        <v>486</v>
      </c>
      <c r="I45" s="379">
        <v>41751</v>
      </c>
      <c r="J45" s="379">
        <v>42069</v>
      </c>
      <c r="K45" s="379" t="str">
        <f t="shared" si="0"/>
        <v>SI</v>
      </c>
      <c r="L45" s="377" t="s">
        <v>409</v>
      </c>
      <c r="M45" s="378" t="s">
        <v>719</v>
      </c>
      <c r="N45" s="552"/>
      <c r="O45" s="552"/>
      <c r="P45" s="380"/>
      <c r="Q45" s="590"/>
      <c r="R45" s="381"/>
      <c r="S45" s="782" t="s">
        <v>17</v>
      </c>
      <c r="T45" s="782" t="s">
        <v>1373</v>
      </c>
      <c r="U45" s="376">
        <v>42570</v>
      </c>
      <c r="V45" s="782" t="s">
        <v>1374</v>
      </c>
      <c r="W45" s="226"/>
    </row>
    <row r="46" spans="1:23" s="228" customFormat="1" ht="115.5" customHeight="1" hidden="1" thickBot="1" thickTop="1">
      <c r="A46" s="1009"/>
      <c r="B46" s="385">
        <v>41782</v>
      </c>
      <c r="C46" s="386">
        <v>41803</v>
      </c>
      <c r="D46" s="1009"/>
      <c r="E46" s="1023"/>
      <c r="F46" s="1009"/>
      <c r="G46" s="1009"/>
      <c r="H46" s="378" t="s">
        <v>810</v>
      </c>
      <c r="I46" s="379">
        <v>42135</v>
      </c>
      <c r="J46" s="379">
        <v>42177</v>
      </c>
      <c r="K46" s="379" t="str">
        <f t="shared" si="0"/>
        <v>SI</v>
      </c>
      <c r="L46" s="377" t="s">
        <v>409</v>
      </c>
      <c r="M46" s="378" t="s">
        <v>532</v>
      </c>
      <c r="N46" s="552"/>
      <c r="O46" s="552"/>
      <c r="P46" s="380"/>
      <c r="Q46" s="591"/>
      <c r="R46" s="381"/>
      <c r="S46" s="782" t="s">
        <v>17</v>
      </c>
      <c r="T46" s="782" t="s">
        <v>1373</v>
      </c>
      <c r="U46" s="376">
        <v>42570</v>
      </c>
      <c r="V46" s="782" t="s">
        <v>1374</v>
      </c>
      <c r="W46" s="229"/>
    </row>
    <row r="47" spans="1:23" s="249" customFormat="1" ht="82.5" customHeight="1" hidden="1" thickBot="1" thickTop="1">
      <c r="A47" s="1010"/>
      <c r="B47" s="387">
        <v>41416</v>
      </c>
      <c r="C47" s="376">
        <v>41430</v>
      </c>
      <c r="D47" s="1010"/>
      <c r="E47" s="1024"/>
      <c r="F47" s="1010"/>
      <c r="G47" s="1010"/>
      <c r="H47" s="378" t="s">
        <v>485</v>
      </c>
      <c r="I47" s="379">
        <v>41618</v>
      </c>
      <c r="J47" s="379">
        <v>42069</v>
      </c>
      <c r="K47" s="379" t="str">
        <f t="shared" si="0"/>
        <v>SI</v>
      </c>
      <c r="L47" s="377" t="s">
        <v>409</v>
      </c>
      <c r="M47" s="378" t="s">
        <v>720</v>
      </c>
      <c r="N47" s="552"/>
      <c r="O47" s="552"/>
      <c r="P47" s="380"/>
      <c r="Q47" s="590"/>
      <c r="R47" s="381"/>
      <c r="S47" s="782" t="s">
        <v>17</v>
      </c>
      <c r="T47" s="782" t="s">
        <v>1373</v>
      </c>
      <c r="U47" s="376">
        <v>42570</v>
      </c>
      <c r="V47" s="782" t="s">
        <v>1374</v>
      </c>
      <c r="W47" s="248"/>
    </row>
    <row r="48" spans="1:23" s="302" customFormat="1" ht="84.75" customHeight="1" thickBot="1" thickTop="1">
      <c r="A48" s="374" t="str">
        <f>+'MAPA DE RIESGOS'!A40</f>
        <v>CI03114-P</v>
      </c>
      <c r="B48" s="387">
        <v>41883</v>
      </c>
      <c r="C48" s="376">
        <v>41901</v>
      </c>
      <c r="D48" s="388" t="str">
        <f>'MAPA DE RIESGOS'!B40</f>
        <v>MEDICION Y MEJORA</v>
      </c>
      <c r="E48" s="389" t="str">
        <f>'MAPA DE RIESGOS'!C40</f>
        <v>QUE NO SE EJECUTEN ACCIONES CORRECTIVAS Y PREVENTIVAS OPORTUNAMENTE Y LOS RIESGOS SE MATERIALICEN Y SE VUELVAN REITERATIVOS.</v>
      </c>
      <c r="F48" s="388">
        <f>'MAPA DE RIESGOS'!D40</f>
        <v>3</v>
      </c>
      <c r="G48" s="388">
        <f>'MAPA DE RIESGOS'!E40</f>
        <v>2</v>
      </c>
      <c r="H48" s="378" t="s">
        <v>811</v>
      </c>
      <c r="I48" s="379">
        <v>42132</v>
      </c>
      <c r="J48" s="379">
        <v>42185</v>
      </c>
      <c r="K48" s="379" t="str">
        <f t="shared" si="0"/>
        <v>P</v>
      </c>
      <c r="L48" s="377" t="s">
        <v>1032</v>
      </c>
      <c r="M48" s="378" t="s">
        <v>491</v>
      </c>
      <c r="N48" s="552" t="s">
        <v>1461</v>
      </c>
      <c r="O48" s="552">
        <v>1</v>
      </c>
      <c r="P48" s="380">
        <v>0.28</v>
      </c>
      <c r="Q48" s="390" t="s">
        <v>1350</v>
      </c>
      <c r="R48" s="784" t="s">
        <v>1417</v>
      </c>
      <c r="S48" s="782" t="s">
        <v>17</v>
      </c>
      <c r="T48" s="782" t="s">
        <v>1373</v>
      </c>
      <c r="U48" s="376">
        <v>42570</v>
      </c>
      <c r="V48" s="782" t="s">
        <v>1374</v>
      </c>
      <c r="W48" s="297"/>
    </row>
    <row r="49" spans="1:23" s="228" customFormat="1" ht="86.25" customHeight="1" thickBot="1" thickTop="1">
      <c r="A49" s="374" t="str">
        <f>+'MAPA DE RIESGOS'!A41</f>
        <v>CI02414-P</v>
      </c>
      <c r="B49" s="387">
        <v>41883</v>
      </c>
      <c r="C49" s="376">
        <v>41901</v>
      </c>
      <c r="D49" s="388" t="str">
        <f>'MAPA DE RIESGOS'!B41</f>
        <v>MEDICION Y MEJORA</v>
      </c>
      <c r="E49" s="389" t="str">
        <f>'MAPA DE RIESGOS'!C41</f>
        <v>POSIBLES INCUMPLIMIENTOS DE MANERA REITERATIVA DE LAS ACCIONES PLASMADAS DENTRO DEL PLAN DE MEJORAMIENTO</v>
      </c>
      <c r="F49" s="388">
        <f>'MAPA DE RIESGOS'!D41</f>
        <v>3</v>
      </c>
      <c r="G49" s="388">
        <f>'MAPA DE RIESGOS'!E41</f>
        <v>2</v>
      </c>
      <c r="H49" s="391" t="s">
        <v>1245</v>
      </c>
      <c r="I49" s="379" t="s">
        <v>1247</v>
      </c>
      <c r="J49" s="379">
        <v>42551</v>
      </c>
      <c r="K49" s="379" t="str">
        <f t="shared" si="0"/>
        <v>P</v>
      </c>
      <c r="L49" s="377" t="s">
        <v>1352</v>
      </c>
      <c r="M49" s="378" t="s">
        <v>492</v>
      </c>
      <c r="N49" s="610">
        <v>0.1</v>
      </c>
      <c r="O49" s="552">
        <v>1</v>
      </c>
      <c r="P49" s="380">
        <v>0.1</v>
      </c>
      <c r="Q49" s="590" t="s">
        <v>1351</v>
      </c>
      <c r="R49" s="381" t="s">
        <v>1412</v>
      </c>
      <c r="S49" s="782" t="s">
        <v>17</v>
      </c>
      <c r="T49" s="782" t="s">
        <v>1373</v>
      </c>
      <c r="U49" s="376">
        <v>42570</v>
      </c>
      <c r="V49" s="782" t="s">
        <v>1374</v>
      </c>
      <c r="W49" s="303" t="s">
        <v>1246</v>
      </c>
    </row>
    <row r="50" spans="1:23" s="227" customFormat="1" ht="21.75" customHeight="1" hidden="1" thickBot="1" thickTop="1">
      <c r="A50" s="1006" t="str">
        <f>+'MAPA DE RIESGOS'!A42</f>
        <v>CI03014-P</v>
      </c>
      <c r="B50" s="1011">
        <v>41883</v>
      </c>
      <c r="C50" s="1018">
        <v>41901</v>
      </c>
      <c r="D50" s="1013" t="str">
        <f>'MAPA DE RIESGOS'!B42</f>
        <v>MEDICION Y MEJORA</v>
      </c>
      <c r="E50" s="980" t="str">
        <f>'MAPA DE RIESGOS'!C42</f>
        <v>POSIBLES INCUMPLIMIENTOS CON LA MATRIZ PRIMARIA Y SECUNDARIA DE LA ENTIDAD.</v>
      </c>
      <c r="F50" s="1013">
        <f>'MAPA DE RIESGOS'!D42</f>
        <v>3</v>
      </c>
      <c r="G50" s="1013">
        <f>'MAPA DE RIESGOS'!E42</f>
        <v>2</v>
      </c>
      <c r="H50" s="378" t="s">
        <v>426</v>
      </c>
      <c r="I50" s="379">
        <v>41901</v>
      </c>
      <c r="J50" s="379">
        <v>42067</v>
      </c>
      <c r="K50" s="379" t="str">
        <f t="shared" si="0"/>
        <v>SI</v>
      </c>
      <c r="L50" s="1008" t="s">
        <v>410</v>
      </c>
      <c r="M50" s="1008" t="s">
        <v>506</v>
      </c>
      <c r="N50" s="552"/>
      <c r="O50" s="552"/>
      <c r="P50" s="380"/>
      <c r="Q50" s="592"/>
      <c r="R50" s="1020"/>
      <c r="S50" s="1016"/>
      <c r="T50" s="1016"/>
      <c r="U50" s="1032"/>
      <c r="V50" s="377"/>
      <c r="W50" s="226"/>
    </row>
    <row r="51" spans="1:23" s="227" customFormat="1" ht="30" customHeight="1" hidden="1" thickBot="1" thickTop="1">
      <c r="A51" s="1007"/>
      <c r="B51" s="1012"/>
      <c r="C51" s="1019"/>
      <c r="D51" s="1014"/>
      <c r="E51" s="981"/>
      <c r="F51" s="1014"/>
      <c r="G51" s="1014"/>
      <c r="H51" s="378" t="s">
        <v>505</v>
      </c>
      <c r="I51" s="379">
        <v>42067</v>
      </c>
      <c r="J51" s="379">
        <v>42080</v>
      </c>
      <c r="K51" s="379" t="str">
        <f t="shared" si="0"/>
        <v>SI</v>
      </c>
      <c r="L51" s="1010"/>
      <c r="M51" s="1010"/>
      <c r="N51" s="552"/>
      <c r="O51" s="552"/>
      <c r="P51" s="380"/>
      <c r="Q51" s="592"/>
      <c r="R51" s="1021"/>
      <c r="S51" s="1017"/>
      <c r="T51" s="1017"/>
      <c r="U51" s="1033"/>
      <c r="V51" s="377"/>
      <c r="W51" s="226"/>
    </row>
    <row r="52" spans="1:23" s="228" customFormat="1" ht="73.5" customHeight="1" thickBot="1" thickTop="1">
      <c r="A52" s="374" t="str">
        <f>+'MAPA DE RIESGOS'!A43</f>
        <v>CA07714-P</v>
      </c>
      <c r="B52" s="385">
        <v>41907</v>
      </c>
      <c r="C52" s="386">
        <v>41927</v>
      </c>
      <c r="D52" s="388" t="str">
        <f>'MAPA DE RIESGOS'!B43</f>
        <v>MEDICION Y MEJORA</v>
      </c>
      <c r="E52" s="389" t="str">
        <f>'MAPA DE RIESGOS'!C43</f>
        <v>POSIBLE UTILIZACION DE FORMATOS INCORRECTOS POR PARTE DE LOS FUNCIONARIOS DE LA ENTIDAD</v>
      </c>
      <c r="F52" s="388">
        <f>'MAPA DE RIESGOS'!D43</f>
        <v>3</v>
      </c>
      <c r="G52" s="388">
        <f>'MAPA DE RIESGOS'!E43</f>
        <v>3</v>
      </c>
      <c r="H52" s="389" t="s">
        <v>1262</v>
      </c>
      <c r="I52" s="379" t="s">
        <v>1263</v>
      </c>
      <c r="J52" s="379">
        <v>42643</v>
      </c>
      <c r="K52" s="379" t="str">
        <f t="shared" si="0"/>
        <v>SI</v>
      </c>
      <c r="L52" s="377" t="s">
        <v>402</v>
      </c>
      <c r="M52" s="378" t="s">
        <v>1083</v>
      </c>
      <c r="N52" s="552">
        <v>0</v>
      </c>
      <c r="O52" s="552">
        <v>1</v>
      </c>
      <c r="P52" s="380">
        <v>0</v>
      </c>
      <c r="Q52" s="590" t="s">
        <v>1353</v>
      </c>
      <c r="R52" s="381" t="s">
        <v>1413</v>
      </c>
      <c r="S52" s="782" t="s">
        <v>17</v>
      </c>
      <c r="T52" s="782" t="s">
        <v>1373</v>
      </c>
      <c r="U52" s="376">
        <v>42570</v>
      </c>
      <c r="V52" s="782" t="s">
        <v>1374</v>
      </c>
      <c r="W52" s="172" t="s">
        <v>1238</v>
      </c>
    </row>
    <row r="53" spans="1:23" s="228" customFormat="1" ht="114" customHeight="1" hidden="1" thickBot="1" thickTop="1">
      <c r="A53" s="374" t="str">
        <f>+'MAPA DE RIESGOS'!A44</f>
        <v>CA02815-P</v>
      </c>
      <c r="B53" s="385">
        <v>42090</v>
      </c>
      <c r="C53" s="386">
        <v>42136</v>
      </c>
      <c r="D53" s="388" t="str">
        <f>'MAPA DE RIESGOS'!B44</f>
        <v>MEDICION Y MEJORA</v>
      </c>
      <c r="E53" s="389" t="str">
        <f>'MAPA DE RIESGOS'!C44</f>
        <v>NO IDENTIFICACIÓN DE LO DESCRITO EN LA EFICACIA DE LA ACCIÓN. </v>
      </c>
      <c r="F53" s="388">
        <f>'MAPA DE RIESGOS'!D44</f>
        <v>3</v>
      </c>
      <c r="G53" s="388">
        <f>'MAPA DE RIESGOS'!E44</f>
        <v>3</v>
      </c>
      <c r="H53" s="389" t="s">
        <v>858</v>
      </c>
      <c r="I53" s="379">
        <v>42137</v>
      </c>
      <c r="J53" s="379">
        <v>42215</v>
      </c>
      <c r="K53" s="379" t="str">
        <f t="shared" si="0"/>
        <v>SI</v>
      </c>
      <c r="L53" s="377" t="s">
        <v>1111</v>
      </c>
      <c r="M53" s="378" t="s">
        <v>581</v>
      </c>
      <c r="N53" s="552"/>
      <c r="O53" s="552"/>
      <c r="P53" s="380"/>
      <c r="Q53" s="590"/>
      <c r="R53" s="382"/>
      <c r="S53" s="383"/>
      <c r="T53" s="383"/>
      <c r="U53" s="384"/>
      <c r="V53" s="377"/>
      <c r="W53" s="229"/>
    </row>
    <row r="54" spans="1:23" s="228" customFormat="1" ht="114" customHeight="1" hidden="1" thickBot="1" thickTop="1">
      <c r="A54" s="374" t="str">
        <f>+'MAPA DE RIESGOS'!A45</f>
        <v>CI01015-P</v>
      </c>
      <c r="B54" s="385">
        <v>42124</v>
      </c>
      <c r="C54" s="386">
        <v>42131</v>
      </c>
      <c r="D54" s="388" t="str">
        <f>'MAPA DE RIESGOS'!B45</f>
        <v>MEDICION Y MEJORA</v>
      </c>
      <c r="E54" s="389" t="str">
        <f>'MAPA DE RIESGOS'!C45</f>
        <v>NO PRESENTACIÓN DE LOS INFOIRMES EN TERMINOS DE OPORTUNIDAD </v>
      </c>
      <c r="F54" s="388">
        <f>'MAPA DE RIESGOS'!D45</f>
        <v>4</v>
      </c>
      <c r="G54" s="388">
        <f>'MAPA DE RIESGOS'!E45</f>
        <v>3</v>
      </c>
      <c r="H54" s="378" t="s">
        <v>1096</v>
      </c>
      <c r="I54" s="379">
        <v>42131</v>
      </c>
      <c r="J54" s="379">
        <v>42216</v>
      </c>
      <c r="K54" s="379" t="str">
        <f t="shared" si="0"/>
        <v>SI</v>
      </c>
      <c r="L54" s="377" t="s">
        <v>1031</v>
      </c>
      <c r="M54" s="378" t="s">
        <v>532</v>
      </c>
      <c r="N54" s="552"/>
      <c r="O54" s="552"/>
      <c r="P54" s="380"/>
      <c r="Q54" s="590"/>
      <c r="R54" s="381"/>
      <c r="S54" s="377"/>
      <c r="T54" s="377"/>
      <c r="U54" s="376"/>
      <c r="V54" s="377"/>
      <c r="W54" s="229"/>
    </row>
    <row r="55" spans="1:23" s="228" customFormat="1" ht="87.75" customHeight="1" thickBot="1" thickTop="1">
      <c r="A55" s="374" t="str">
        <f>+'MAPA DE RIESGOS'!A46</f>
        <v>CI03215-P</v>
      </c>
      <c r="B55" s="385">
        <v>42269</v>
      </c>
      <c r="C55" s="386">
        <v>42332</v>
      </c>
      <c r="D55" s="388" t="str">
        <f>'MAPA DE RIESGOS'!B46</f>
        <v>MEDICION Y MEJORA</v>
      </c>
      <c r="E55" s="389" t="str">
        <f>'MAPA DE RIESGOS'!C46</f>
        <v>ERROR EN LA PUBLICACIÓN DE LOS DOCUMENTOS DEL SIG </v>
      </c>
      <c r="F55" s="388">
        <f>'MAPA DE RIESGOS'!D46</f>
        <v>4</v>
      </c>
      <c r="G55" s="388">
        <f>'MAPA DE RIESGOS'!E46</f>
        <v>3</v>
      </c>
      <c r="H55" s="378" t="s">
        <v>1110</v>
      </c>
      <c r="I55" s="379">
        <v>42355</v>
      </c>
      <c r="J55" s="379">
        <v>42094</v>
      </c>
      <c r="K55" s="379" t="str">
        <f t="shared" si="0"/>
        <v>P</v>
      </c>
      <c r="L55" s="377" t="s">
        <v>1031</v>
      </c>
      <c r="M55" s="378" t="s">
        <v>581</v>
      </c>
      <c r="N55" s="782">
        <v>0.2</v>
      </c>
      <c r="O55" s="782">
        <v>1</v>
      </c>
      <c r="P55" s="783">
        <v>0.2</v>
      </c>
      <c r="Q55" s="787" t="s">
        <v>1329</v>
      </c>
      <c r="R55" s="787" t="s">
        <v>1414</v>
      </c>
      <c r="S55" s="782" t="s">
        <v>17</v>
      </c>
      <c r="T55" s="782" t="s">
        <v>1373</v>
      </c>
      <c r="U55" s="376">
        <v>42570</v>
      </c>
      <c r="V55" s="782" t="s">
        <v>1374</v>
      </c>
      <c r="W55" s="229"/>
    </row>
    <row r="56" spans="1:23" s="228" customFormat="1" ht="90" customHeight="1" thickBot="1" thickTop="1">
      <c r="A56" s="374" t="str">
        <f>+'MAPA DE RIESGOS'!A47</f>
        <v>CI07715</v>
      </c>
      <c r="B56" s="385">
        <v>42269</v>
      </c>
      <c r="C56" s="386">
        <v>42332</v>
      </c>
      <c r="D56" s="388" t="str">
        <f>'MAPA DE RIESGOS'!B47</f>
        <v>MEDICION Y MEJORA</v>
      </c>
      <c r="E56" s="389" t="str">
        <f>'MAPA DE RIESGOS'!C47</f>
        <v>TOMA DE DECISIONES BASADAS EN  NORMATIVIDAD DESACTUALIZADA </v>
      </c>
      <c r="F56" s="388">
        <f>'MAPA DE RIESGOS'!D47</f>
        <v>4</v>
      </c>
      <c r="G56" s="388">
        <f>'MAPA DE RIESGOS'!E47</f>
        <v>3</v>
      </c>
      <c r="H56" s="378" t="s">
        <v>1082</v>
      </c>
      <c r="I56" s="379">
        <v>42131</v>
      </c>
      <c r="J56" s="379">
        <v>42369</v>
      </c>
      <c r="K56" s="379" t="str">
        <f t="shared" si="0"/>
        <v>T</v>
      </c>
      <c r="L56" s="377" t="s">
        <v>1031</v>
      </c>
      <c r="M56" s="378" t="s">
        <v>532</v>
      </c>
      <c r="N56" s="552">
        <v>1</v>
      </c>
      <c r="O56" s="552">
        <v>1</v>
      </c>
      <c r="P56" s="380">
        <v>1</v>
      </c>
      <c r="Q56" s="590" t="s">
        <v>1354</v>
      </c>
      <c r="R56" s="381" t="s">
        <v>1415</v>
      </c>
      <c r="S56" s="383" t="s">
        <v>1376</v>
      </c>
      <c r="T56" s="383" t="s">
        <v>1416</v>
      </c>
      <c r="U56" s="384">
        <v>42570</v>
      </c>
      <c r="V56" s="383" t="s">
        <v>1374</v>
      </c>
      <c r="W56" s="229"/>
    </row>
    <row r="57" spans="1:24" s="249" customFormat="1" ht="42" customHeight="1" hidden="1" thickBot="1" thickTop="1">
      <c r="A57" s="238" t="s">
        <v>247</v>
      </c>
      <c r="B57" s="250">
        <v>41781</v>
      </c>
      <c r="C57" s="247">
        <v>41800</v>
      </c>
      <c r="D57" s="251" t="str">
        <f>'MAPA DE RIESGOS'!B48</f>
        <v>GESTIÓN DE TALENTO HUMANO</v>
      </c>
      <c r="E57" s="252" t="str">
        <f>'MAPA DE RIESGOS'!C48</f>
        <v>REALIZACIÓN INADECUADA DE LA EVALUACIÓN DE DESEMPEÑO LABORAL DE LOS FUNCIONARIOS DE  LA ENTIDAD </v>
      </c>
      <c r="F57" s="251">
        <f>'MAPA DE RIESGOS'!D48</f>
        <v>2</v>
      </c>
      <c r="G57" s="251">
        <f>'MAPA DE RIESGOS'!E48</f>
        <v>3</v>
      </c>
      <c r="H57" s="244" t="s">
        <v>482</v>
      </c>
      <c r="I57" s="245">
        <v>41821</v>
      </c>
      <c r="J57" s="245">
        <v>42185</v>
      </c>
      <c r="K57" s="321" t="str">
        <f t="shared" si="0"/>
        <v>SI</v>
      </c>
      <c r="L57" s="241" t="s">
        <v>439</v>
      </c>
      <c r="M57" s="244" t="s">
        <v>258</v>
      </c>
      <c r="N57" s="553"/>
      <c r="O57" s="553"/>
      <c r="P57" s="246"/>
      <c r="Q57" s="593"/>
      <c r="R57" s="253"/>
      <c r="S57" s="241"/>
      <c r="T57" s="241"/>
      <c r="U57" s="247"/>
      <c r="V57" s="241"/>
      <c r="W57" s="248"/>
      <c r="X57" s="254"/>
    </row>
    <row r="58" spans="1:24" s="17" customFormat="1" ht="101.25" customHeight="1" hidden="1" thickBot="1" thickTop="1">
      <c r="A58" s="872" t="str">
        <f>+'MAPA DE RIESGOS'!A49</f>
        <v>CI02614-P</v>
      </c>
      <c r="B58" s="874">
        <v>41883</v>
      </c>
      <c r="C58" s="1001">
        <v>41901</v>
      </c>
      <c r="D58" s="878" t="str">
        <f>'MAPA DE RIESGOS'!B49</f>
        <v>GESTIÓN DE TALENTO HUMANO</v>
      </c>
      <c r="E58" s="880" t="str">
        <f>'MAPA DE RIESGOS'!C49</f>
        <v>BAJO NIVEL DE COMPETENCIAS DEL TALENTO HUMANO AL SERVICIO</v>
      </c>
      <c r="F58" s="878">
        <f>'MAPA DE RIESGOS'!D49</f>
        <v>3</v>
      </c>
      <c r="G58" s="878">
        <f>'MAPA DE RIESGOS'!E49</f>
        <v>2</v>
      </c>
      <c r="H58" s="392" t="s">
        <v>347</v>
      </c>
      <c r="I58" s="393">
        <v>42009</v>
      </c>
      <c r="J58" s="393">
        <v>42216</v>
      </c>
      <c r="K58" s="393" t="str">
        <f t="shared" si="0"/>
        <v>SI</v>
      </c>
      <c r="L58" s="394" t="s">
        <v>411</v>
      </c>
      <c r="M58" s="395" t="s">
        <v>349</v>
      </c>
      <c r="N58" s="554"/>
      <c r="O58" s="554"/>
      <c r="P58" s="397"/>
      <c r="Q58" s="594"/>
      <c r="R58" s="398"/>
      <c r="S58" s="491"/>
      <c r="T58" s="489"/>
      <c r="U58" s="490"/>
      <c r="V58" s="394"/>
      <c r="W58" s="50"/>
      <c r="X58" s="133"/>
    </row>
    <row r="59" spans="1:23" s="17" customFormat="1" ht="97.5" customHeight="1" hidden="1" thickBot="1" thickTop="1">
      <c r="A59" s="873"/>
      <c r="B59" s="875"/>
      <c r="C59" s="1003"/>
      <c r="D59" s="879"/>
      <c r="E59" s="881"/>
      <c r="F59" s="879"/>
      <c r="G59" s="879"/>
      <c r="H59" s="392" t="s">
        <v>348</v>
      </c>
      <c r="I59" s="400">
        <v>42009</v>
      </c>
      <c r="J59" s="400">
        <v>42216</v>
      </c>
      <c r="K59" s="393" t="str">
        <f t="shared" si="0"/>
        <v>SI</v>
      </c>
      <c r="L59" s="394" t="s">
        <v>439</v>
      </c>
      <c r="M59" s="401" t="s">
        <v>350</v>
      </c>
      <c r="N59" s="554"/>
      <c r="O59" s="554"/>
      <c r="P59" s="397"/>
      <c r="Q59" s="594"/>
      <c r="R59" s="398"/>
      <c r="S59" s="491"/>
      <c r="T59" s="489"/>
      <c r="U59" s="490"/>
      <c r="V59" s="394"/>
      <c r="W59" s="50"/>
    </row>
    <row r="60" spans="1:23" s="17" customFormat="1" ht="45" customHeight="1" hidden="1" thickBot="1" thickTop="1">
      <c r="A60" s="402" t="str">
        <f>+'MAPA DE RIESGOS'!A50</f>
        <v>CA06214-P</v>
      </c>
      <c r="B60" s="403">
        <v>41900</v>
      </c>
      <c r="C60" s="393">
        <v>41926</v>
      </c>
      <c r="D60" s="395" t="str">
        <f>'MAPA DE RIESGOS'!B50</f>
        <v>GESTIÓN DE TALENTO HUMANO</v>
      </c>
      <c r="E60" s="404" t="str">
        <f>'MAPA DE RIESGOS'!C50</f>
        <v>POSIBLES ERRORES AL CITAR LA NORMATIVIDAD APLICABLE AL PROCESO</v>
      </c>
      <c r="F60" s="395">
        <f>'MAPA DE RIESGOS'!D50</f>
        <v>3</v>
      </c>
      <c r="G60" s="395">
        <f>'MAPA DE RIESGOS'!E50</f>
        <v>2</v>
      </c>
      <c r="H60" s="392" t="s">
        <v>370</v>
      </c>
      <c r="I60" s="405">
        <v>41902</v>
      </c>
      <c r="J60" s="405">
        <v>42124</v>
      </c>
      <c r="K60" s="393" t="str">
        <f t="shared" si="0"/>
        <v>SI</v>
      </c>
      <c r="L60" s="394" t="s">
        <v>371</v>
      </c>
      <c r="M60" s="392" t="s">
        <v>446</v>
      </c>
      <c r="N60" s="554"/>
      <c r="O60" s="554"/>
      <c r="P60" s="397"/>
      <c r="Q60" s="595"/>
      <c r="R60" s="487"/>
      <c r="S60" s="321"/>
      <c r="T60" s="394"/>
      <c r="U60" s="399"/>
      <c r="V60" s="394"/>
      <c r="W60" s="50"/>
    </row>
    <row r="61" spans="1:23" s="249" customFormat="1" ht="47.25" customHeight="1" hidden="1" thickBot="1" thickTop="1">
      <c r="A61" s="402" t="str">
        <f>+'MAPA DE RIESGOS'!A51</f>
        <v>CA00315-P</v>
      </c>
      <c r="B61" s="403">
        <v>42047</v>
      </c>
      <c r="C61" s="393">
        <v>42069</v>
      </c>
      <c r="D61" s="395" t="str">
        <f>'MAPA DE RIESGOS'!B51</f>
        <v>GESTIÓN DE TALENTO HUMANO</v>
      </c>
      <c r="E61" s="404" t="str">
        <f>'MAPA DE RIESGOS'!C51</f>
        <v>QUE SE DECLAREN HALLAZGOS AL PROCESO POR NO CUMPLIMIENTO DE LAS ACCIONES PREVENTIVAS DENTRO DE LAS FECHAS ESTABLECIDAS</v>
      </c>
      <c r="F61" s="395">
        <f>'MAPA DE RIESGOS'!D51</f>
        <v>3</v>
      </c>
      <c r="G61" s="395">
        <f>'MAPA DE RIESGOS'!E51</f>
        <v>2</v>
      </c>
      <c r="H61" s="392" t="s">
        <v>604</v>
      </c>
      <c r="I61" s="405">
        <v>42072</v>
      </c>
      <c r="J61" s="405">
        <v>42185</v>
      </c>
      <c r="K61" s="393" t="str">
        <f t="shared" si="0"/>
        <v>SI</v>
      </c>
      <c r="L61" s="394" t="s">
        <v>439</v>
      </c>
      <c r="M61" s="392" t="s">
        <v>606</v>
      </c>
      <c r="N61" s="554"/>
      <c r="O61" s="554"/>
      <c r="P61" s="397"/>
      <c r="Q61" s="594"/>
      <c r="R61" s="253"/>
      <c r="S61" s="241"/>
      <c r="T61" s="394"/>
      <c r="U61" s="399"/>
      <c r="V61" s="394"/>
      <c r="W61" s="248"/>
    </row>
    <row r="62" spans="1:23" s="17" customFormat="1" ht="29.25" customHeight="1" hidden="1" thickBot="1" thickTop="1">
      <c r="A62" s="402" t="str">
        <f>+'MAPA DE RIESGOS'!A52</f>
        <v>CA00415-P</v>
      </c>
      <c r="B62" s="403">
        <v>42047</v>
      </c>
      <c r="C62" s="393">
        <v>42069</v>
      </c>
      <c r="D62" s="395" t="str">
        <f>'MAPA DE RIESGOS'!B52</f>
        <v>GESTIÓN DE TALENTO HUMANO</v>
      </c>
      <c r="E62" s="404" t="str">
        <f>'MAPA DE RIESGOS'!C52</f>
        <v>QUE NO SE DE CUMPLIMIENTO AL 100% DE LAS NORMAS APLICABLES AL PROCESO GTH</v>
      </c>
      <c r="F62" s="395">
        <f>'MAPA DE RIESGOS'!D52</f>
        <v>1</v>
      </c>
      <c r="G62" s="395">
        <f>'MAPA DE RIESGOS'!E52</f>
        <v>3</v>
      </c>
      <c r="H62" s="392" t="s">
        <v>689</v>
      </c>
      <c r="I62" s="405">
        <v>42072</v>
      </c>
      <c r="J62" s="405">
        <v>42124</v>
      </c>
      <c r="K62" s="393" t="str">
        <f t="shared" si="0"/>
        <v>SI</v>
      </c>
      <c r="L62" s="394" t="s">
        <v>371</v>
      </c>
      <c r="M62" s="392" t="s">
        <v>629</v>
      </c>
      <c r="N62" s="554"/>
      <c r="O62" s="554"/>
      <c r="P62" s="397"/>
      <c r="Q62" s="595"/>
      <c r="R62" s="487"/>
      <c r="S62" s="321"/>
      <c r="T62" s="394"/>
      <c r="U62" s="399"/>
      <c r="V62" s="394"/>
      <c r="W62" s="50"/>
    </row>
    <row r="63" spans="1:23" s="249" customFormat="1" ht="60" customHeight="1" hidden="1" thickBot="1" thickTop="1">
      <c r="A63" s="870" t="str">
        <f>+'MAPA DE RIESGOS'!A53</f>
        <v>CA00515-P</v>
      </c>
      <c r="B63" s="874">
        <v>42047</v>
      </c>
      <c r="C63" s="1001">
        <v>42069</v>
      </c>
      <c r="D63" s="878" t="str">
        <f>'MAPA DE RIESGOS'!B53</f>
        <v>GESTIÓN DE TALENTO HUMANO</v>
      </c>
      <c r="E63" s="878" t="str">
        <f>'MAPA DE RIESGOS'!C53</f>
        <v>POSIBLES VULNERACIONES A LOS PRINCIPIOS Y VALORES ESTABLECIDOS EN EL CÓDIGO DE VALORES Y CONDUCTA ÉTICA DE LA ENTIDAD.</v>
      </c>
      <c r="F63" s="878">
        <v>4</v>
      </c>
      <c r="G63" s="878">
        <v>4</v>
      </c>
      <c r="H63" s="406" t="s">
        <v>945</v>
      </c>
      <c r="I63" s="405">
        <v>42107</v>
      </c>
      <c r="J63" s="405">
        <v>42308</v>
      </c>
      <c r="K63" s="393" t="str">
        <f t="shared" si="0"/>
        <v>SI</v>
      </c>
      <c r="L63" s="394" t="s">
        <v>605</v>
      </c>
      <c r="M63" s="392" t="s">
        <v>630</v>
      </c>
      <c r="N63" s="554"/>
      <c r="O63" s="554"/>
      <c r="P63" s="397"/>
      <c r="Q63" s="595"/>
      <c r="R63" s="488"/>
      <c r="S63" s="71"/>
      <c r="T63" s="394"/>
      <c r="U63" s="399"/>
      <c r="V63" s="394"/>
      <c r="W63" s="1028"/>
    </row>
    <row r="64" spans="1:23" s="17" customFormat="1" ht="198" customHeight="1" hidden="1" thickBot="1" thickTop="1">
      <c r="A64" s="999"/>
      <c r="B64" s="1000"/>
      <c r="C64" s="1002"/>
      <c r="D64" s="884"/>
      <c r="E64" s="884"/>
      <c r="F64" s="884"/>
      <c r="G64" s="884"/>
      <c r="H64" s="406" t="s">
        <v>946</v>
      </c>
      <c r="I64" s="405">
        <v>42107</v>
      </c>
      <c r="J64" s="405">
        <v>42308</v>
      </c>
      <c r="K64" s="393" t="str">
        <f t="shared" si="0"/>
        <v>SI</v>
      </c>
      <c r="L64" s="394" t="s">
        <v>605</v>
      </c>
      <c r="M64" s="392" t="s">
        <v>719</v>
      </c>
      <c r="N64" s="554"/>
      <c r="O64" s="554"/>
      <c r="P64" s="397"/>
      <c r="Q64" s="594"/>
      <c r="R64" s="398"/>
      <c r="S64" s="489"/>
      <c r="T64" s="489"/>
      <c r="U64" s="490"/>
      <c r="V64" s="491"/>
      <c r="W64" s="1028"/>
    </row>
    <row r="65" spans="1:23" s="17" customFormat="1" ht="141" customHeight="1" hidden="1" thickBot="1" thickTop="1">
      <c r="A65" s="871"/>
      <c r="B65" s="875"/>
      <c r="C65" s="1003"/>
      <c r="D65" s="879"/>
      <c r="E65" s="879"/>
      <c r="F65" s="879"/>
      <c r="G65" s="879"/>
      <c r="H65" s="404" t="s">
        <v>947</v>
      </c>
      <c r="I65" s="407">
        <v>42231</v>
      </c>
      <c r="J65" s="407">
        <v>42308</v>
      </c>
      <c r="K65" s="608" t="str">
        <f t="shared" si="0"/>
        <v>SI</v>
      </c>
      <c r="L65" s="394" t="s">
        <v>605</v>
      </c>
      <c r="M65" s="392" t="s">
        <v>719</v>
      </c>
      <c r="N65" s="554"/>
      <c r="O65" s="554"/>
      <c r="P65" s="397"/>
      <c r="Q65" s="594"/>
      <c r="R65" s="398"/>
      <c r="S65" s="489"/>
      <c r="T65" s="489"/>
      <c r="U65" s="490"/>
      <c r="V65" s="396"/>
      <c r="W65" s="1028"/>
    </row>
    <row r="66" spans="1:48" s="275" customFormat="1" ht="165.75" customHeight="1" hidden="1" thickBot="1" thickTop="1">
      <c r="A66" s="872" t="str">
        <f>+'MAPA DE RIESGOS'!A54</f>
        <v>CA00615-P</v>
      </c>
      <c r="B66" s="874">
        <v>42047</v>
      </c>
      <c r="C66" s="1001">
        <v>42069</v>
      </c>
      <c r="D66" s="878" t="str">
        <f>'MAPA DE RIESGOS'!B54</f>
        <v>GESTIÓN DE TALENTO HUMANO</v>
      </c>
      <c r="E66" s="880" t="str">
        <f>'MAPA DE RIESGOS'!C54</f>
        <v>FALTA DE OPORTUNIDAD EN LA EJECUCIÓN DE ALGUNAS ACTIVIDADES PARA LA PLANEACIÓN DE LA CONTRATACIÓN DE LOS TRABAJADORES EN MISIÓN Y PARA EL SEGUIMIENTO Y EVALUACIIÓN DEL PLAN INSTITUCIONAL DE </v>
      </c>
      <c r="F66" s="878">
        <f>'MAPA DE RIESGOS'!D54</f>
        <v>2</v>
      </c>
      <c r="G66" s="878">
        <f>'MAPA DE RIESGOS'!E54</f>
        <v>2</v>
      </c>
      <c r="H66" s="878" t="s">
        <v>966</v>
      </c>
      <c r="I66" s="882">
        <v>42072</v>
      </c>
      <c r="J66" s="882">
        <v>42338</v>
      </c>
      <c r="K66" s="608" t="str">
        <f t="shared" si="0"/>
        <v>SI</v>
      </c>
      <c r="L66" s="878" t="s">
        <v>439</v>
      </c>
      <c r="M66" s="878" t="s">
        <v>606</v>
      </c>
      <c r="N66" s="555"/>
      <c r="O66" s="555"/>
      <c r="P66" s="547"/>
      <c r="Q66" s="594"/>
      <c r="R66" s="594"/>
      <c r="S66" s="489"/>
      <c r="T66" s="489"/>
      <c r="U66" s="399"/>
      <c r="V66" s="396"/>
      <c r="W66" s="296"/>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row>
    <row r="67" spans="1:23" s="17" customFormat="1" ht="146.25" customHeight="1" thickBot="1" thickTop="1">
      <c r="A67" s="873"/>
      <c r="B67" s="875"/>
      <c r="C67" s="1003"/>
      <c r="D67" s="879"/>
      <c r="E67" s="881"/>
      <c r="F67" s="879"/>
      <c r="G67" s="879"/>
      <c r="H67" s="879"/>
      <c r="I67" s="883"/>
      <c r="J67" s="883"/>
      <c r="K67" s="393" t="str">
        <f t="shared" si="0"/>
        <v>P</v>
      </c>
      <c r="L67" s="879"/>
      <c r="M67" s="879"/>
      <c r="N67" s="758">
        <v>1.7</v>
      </c>
      <c r="O67" s="755">
        <v>2</v>
      </c>
      <c r="P67" s="754">
        <v>0.85</v>
      </c>
      <c r="Q67" s="752" t="s">
        <v>1337</v>
      </c>
      <c r="R67" s="752" t="s">
        <v>1419</v>
      </c>
      <c r="S67" s="394" t="s">
        <v>1420</v>
      </c>
      <c r="T67" s="394" t="s">
        <v>1373</v>
      </c>
      <c r="U67" s="399">
        <v>42570</v>
      </c>
      <c r="V67" s="396" t="s">
        <v>1374</v>
      </c>
      <c r="W67" s="50"/>
    </row>
    <row r="68" spans="1:23" s="228" customFormat="1" ht="173.25" customHeight="1" hidden="1" thickBot="1" thickTop="1">
      <c r="A68" s="408" t="str">
        <f>+'MAPA DE RIESGOS'!A55</f>
        <v>CI01815-P</v>
      </c>
      <c r="B68" s="409">
        <v>42173</v>
      </c>
      <c r="C68" s="409">
        <v>42187</v>
      </c>
      <c r="D68" s="410" t="str">
        <f>'MAPA DE RIESGOS'!B55</f>
        <v>GESTIÓN DE TALENTO HUMANO</v>
      </c>
      <c r="E68" s="410" t="str">
        <f>'MAPA DE RIESGOS'!C55</f>
        <v>
PERDIDA DE INFORMACIÓN DIGITAL NECESARIA PARA LA GESTIÓN DE LA ENTIDAD
</v>
      </c>
      <c r="F68" s="410">
        <f>'MAPA DE RIESGOS'!D55</f>
        <v>3</v>
      </c>
      <c r="G68" s="410">
        <f>'MAPA DE RIESGOS'!E55</f>
        <v>3</v>
      </c>
      <c r="H68" s="411" t="s">
        <v>1095</v>
      </c>
      <c r="I68" s="412">
        <v>42187</v>
      </c>
      <c r="J68" s="412">
        <v>42251</v>
      </c>
      <c r="K68" s="608" t="str">
        <f t="shared" si="0"/>
        <v>SI</v>
      </c>
      <c r="L68" s="411" t="s">
        <v>904</v>
      </c>
      <c r="M68" s="411" t="s">
        <v>532</v>
      </c>
      <c r="N68" s="755"/>
      <c r="O68" s="755"/>
      <c r="P68" s="754"/>
      <c r="Q68" s="757"/>
      <c r="R68" s="398"/>
      <c r="S68" s="489"/>
      <c r="T68" s="489"/>
      <c r="U68" s="490"/>
      <c r="V68" s="491"/>
      <c r="W68" s="170"/>
    </row>
    <row r="69" spans="1:23" s="17" customFormat="1" ht="100.5" customHeight="1" thickBot="1" thickTop="1">
      <c r="A69" s="872" t="str">
        <f>+'MAPA DE RIESGOS'!A56</f>
        <v>CI02615-P</v>
      </c>
      <c r="B69" s="874">
        <v>42236</v>
      </c>
      <c r="C69" s="874">
        <v>42254</v>
      </c>
      <c r="D69" s="870" t="str">
        <f>'MAPA DE RIESGOS'!B56</f>
        <v>GESTIÓN DE TALENTO HUMANO</v>
      </c>
      <c r="E69" s="876" t="str">
        <f>'MAPA DE RIESGOS'!C56</f>
        <v>No cumplir con el 100% de las responsabilidades del patrono respecto de brindar capacitaciones a los trabajadores, con el fin de garantizar las condiciones físico mental y social; evitar incidentes, accidentes y prevenir posibles enfermedades laborales.</v>
      </c>
      <c r="F69" s="870">
        <f>'MAPA DE RIESGOS'!D56</f>
        <v>2</v>
      </c>
      <c r="G69" s="870">
        <f>'MAPA DE RIESGOS'!E56</f>
        <v>3</v>
      </c>
      <c r="H69" s="413" t="s">
        <v>1020</v>
      </c>
      <c r="I69" s="412">
        <v>42370</v>
      </c>
      <c r="J69" s="412">
        <v>42460</v>
      </c>
      <c r="K69" s="393" t="str">
        <f>IF(P68=100%,("T"),(IF(P68=0%,("SI"),("P"))))</f>
        <v>SI</v>
      </c>
      <c r="L69" s="411" t="s">
        <v>904</v>
      </c>
      <c r="M69" s="392" t="s">
        <v>719</v>
      </c>
      <c r="N69" s="755">
        <v>1</v>
      </c>
      <c r="O69" s="755">
        <v>1</v>
      </c>
      <c r="P69" s="753">
        <v>1</v>
      </c>
      <c r="Q69" s="757" t="s">
        <v>1338</v>
      </c>
      <c r="R69" s="757" t="s">
        <v>1423</v>
      </c>
      <c r="S69" s="394" t="s">
        <v>17</v>
      </c>
      <c r="T69" s="394" t="s">
        <v>1373</v>
      </c>
      <c r="U69" s="399">
        <v>42570</v>
      </c>
      <c r="V69" s="396" t="s">
        <v>1374</v>
      </c>
      <c r="W69" s="50"/>
    </row>
    <row r="70" spans="1:23" s="17" customFormat="1" ht="143.25" customHeight="1" thickBot="1" thickTop="1">
      <c r="A70" s="873"/>
      <c r="B70" s="875"/>
      <c r="C70" s="875"/>
      <c r="D70" s="871"/>
      <c r="E70" s="877"/>
      <c r="F70" s="871"/>
      <c r="G70" s="871"/>
      <c r="H70" s="413" t="s">
        <v>1021</v>
      </c>
      <c r="I70" s="412">
        <v>42278</v>
      </c>
      <c r="J70" s="412">
        <v>42460</v>
      </c>
      <c r="K70" s="393" t="str">
        <f t="shared" si="0"/>
        <v>T</v>
      </c>
      <c r="L70" s="411" t="s">
        <v>904</v>
      </c>
      <c r="M70" s="392" t="s">
        <v>719</v>
      </c>
      <c r="N70" s="756">
        <v>1</v>
      </c>
      <c r="O70" s="756">
        <v>1</v>
      </c>
      <c r="P70" s="754">
        <v>1</v>
      </c>
      <c r="Q70" s="752" t="s">
        <v>1339</v>
      </c>
      <c r="R70" s="752" t="s">
        <v>1421</v>
      </c>
      <c r="S70" s="489" t="s">
        <v>1376</v>
      </c>
      <c r="T70" s="489" t="s">
        <v>1422</v>
      </c>
      <c r="U70" s="490">
        <v>42570</v>
      </c>
      <c r="V70" s="491" t="s">
        <v>1374</v>
      </c>
      <c r="W70" s="50"/>
    </row>
    <row r="71" spans="1:23" s="306" customFormat="1" ht="102.75" customHeight="1" hidden="1" thickBot="1" thickTop="1">
      <c r="A71" s="402" t="str">
        <f>+'MAPA DE RIESGOS'!A57</f>
        <v>CI04415-P</v>
      </c>
      <c r="B71" s="409">
        <v>42332</v>
      </c>
      <c r="C71" s="409">
        <v>42330</v>
      </c>
      <c r="D71" s="414" t="str">
        <f>'MAPA DE RIESGOS'!B57</f>
        <v>GESTIÓN DE TALENTO HUMANO</v>
      </c>
      <c r="E71" s="415" t="s">
        <v>1107</v>
      </c>
      <c r="F71" s="414">
        <f>'MAPA DE RIESGOS'!D57</f>
        <v>3</v>
      </c>
      <c r="G71" s="414">
        <f>'MAPA DE RIESGOS'!E57</f>
        <v>3</v>
      </c>
      <c r="H71" s="413" t="s">
        <v>1108</v>
      </c>
      <c r="I71" s="412">
        <v>42361</v>
      </c>
      <c r="J71" s="412">
        <v>42459</v>
      </c>
      <c r="K71" s="393" t="s">
        <v>182</v>
      </c>
      <c r="L71" s="411" t="s">
        <v>1109</v>
      </c>
      <c r="M71" s="392" t="s">
        <v>532</v>
      </c>
      <c r="N71" s="555"/>
      <c r="O71" s="555"/>
      <c r="P71" s="547"/>
      <c r="Q71" s="605"/>
      <c r="R71" s="396"/>
      <c r="S71" s="491"/>
      <c r="T71" s="491"/>
      <c r="U71" s="490"/>
      <c r="V71" s="491"/>
      <c r="W71" s="313"/>
    </row>
    <row r="72" spans="1:23" s="17" customFormat="1" ht="120.75" customHeight="1" thickBot="1" thickTop="1">
      <c r="A72" s="992" t="str">
        <f>+'MAPA DE RIESGOS'!A58</f>
        <v>N/A</v>
      </c>
      <c r="B72" s="992" t="s">
        <v>182</v>
      </c>
      <c r="C72" s="1015">
        <v>40862</v>
      </c>
      <c r="D72" s="900" t="str">
        <f>'MAPA DE RIESGOS'!B58</f>
        <v>GESTIÓN DOCUMENTAL. </v>
      </c>
      <c r="E72" s="898" t="str">
        <f>'MAPA DE RIESGOS'!C58</f>
        <v>PÉRDIDA DEFINITIVA O EXTRAVIO DE DOCUMENTOS RECIBIDOS O GENERADOS POR LA ENTIDAD</v>
      </c>
      <c r="F72" s="900">
        <f>'MAPA DE RIESGOS'!D58</f>
        <v>4</v>
      </c>
      <c r="G72" s="900">
        <f>'MAPA DE RIESGOS'!E58</f>
        <v>3</v>
      </c>
      <c r="H72" s="420" t="s">
        <v>483</v>
      </c>
      <c r="I72" s="421">
        <v>40862</v>
      </c>
      <c r="J72" s="421">
        <v>42083</v>
      </c>
      <c r="K72" s="421" t="str">
        <f t="shared" si="0"/>
        <v>P</v>
      </c>
      <c r="L72" s="423" t="s">
        <v>412</v>
      </c>
      <c r="M72" s="420" t="s">
        <v>162</v>
      </c>
      <c r="N72" s="649">
        <v>1755</v>
      </c>
      <c r="O72" s="642">
        <v>723</v>
      </c>
      <c r="P72" s="643">
        <v>0.41</v>
      </c>
      <c r="Q72" s="650" t="s">
        <v>1296</v>
      </c>
      <c r="R72" s="424" t="s">
        <v>1424</v>
      </c>
      <c r="S72" s="796" t="s">
        <v>17</v>
      </c>
      <c r="T72" s="796" t="s">
        <v>1373</v>
      </c>
      <c r="U72" s="797">
        <v>42564</v>
      </c>
      <c r="V72" s="796" t="s">
        <v>1425</v>
      </c>
      <c r="W72" s="50"/>
    </row>
    <row r="73" spans="1:23" s="17" customFormat="1" ht="114.75" customHeight="1" thickBot="1" thickTop="1">
      <c r="A73" s="992"/>
      <c r="B73" s="992"/>
      <c r="C73" s="900"/>
      <c r="D73" s="900"/>
      <c r="E73" s="898"/>
      <c r="F73" s="900"/>
      <c r="G73" s="900"/>
      <c r="H73" s="420" t="s">
        <v>151</v>
      </c>
      <c r="I73" s="421">
        <v>40862</v>
      </c>
      <c r="J73" s="421">
        <v>42083</v>
      </c>
      <c r="K73" s="421" t="str">
        <f t="shared" si="0"/>
        <v>T</v>
      </c>
      <c r="L73" s="423" t="s">
        <v>412</v>
      </c>
      <c r="M73" s="420" t="s">
        <v>163</v>
      </c>
      <c r="N73" s="647">
        <v>2</v>
      </c>
      <c r="O73" s="647">
        <v>2</v>
      </c>
      <c r="P73" s="648">
        <v>1</v>
      </c>
      <c r="Q73" s="650" t="s">
        <v>1297</v>
      </c>
      <c r="R73" s="424" t="s">
        <v>1426</v>
      </c>
      <c r="S73" s="429" t="s">
        <v>1376</v>
      </c>
      <c r="T73" s="429" t="s">
        <v>1427</v>
      </c>
      <c r="U73" s="431">
        <v>42564</v>
      </c>
      <c r="V73" s="429" t="s">
        <v>1425</v>
      </c>
      <c r="W73" s="50"/>
    </row>
    <row r="74" spans="1:23" s="17" customFormat="1" ht="96" customHeight="1" thickBot="1" thickTop="1">
      <c r="A74" s="426" t="str">
        <f>+'MAPA DE RIESGOS'!A59</f>
        <v>CA06713-P</v>
      </c>
      <c r="B74" s="427">
        <v>41598</v>
      </c>
      <c r="C74" s="425">
        <v>41628</v>
      </c>
      <c r="D74" s="423" t="str">
        <f>'MAPA DE RIESGOS'!B59</f>
        <v>GESTION DOCUMENTAL</v>
      </c>
      <c r="E74" s="420" t="str">
        <f>'MAPA DE RIESGOS'!C59</f>
        <v>PERDIDA DE DOCUMENTOS DEL ARCHIVO DE GESTION DE LOS PROCESOS Y DEL ARCHIVO CENTRAL</v>
      </c>
      <c r="F74" s="423">
        <f>'MAPA DE RIESGOS'!D59</f>
        <v>2</v>
      </c>
      <c r="G74" s="423">
        <f>'MAPA DE RIESGOS'!E59</f>
        <v>4</v>
      </c>
      <c r="H74" s="420" t="s">
        <v>152</v>
      </c>
      <c r="I74" s="421">
        <v>41628</v>
      </c>
      <c r="J74" s="421">
        <v>42093</v>
      </c>
      <c r="K74" s="421" t="str">
        <f t="shared" si="0"/>
        <v>P</v>
      </c>
      <c r="L74" s="423" t="s">
        <v>413</v>
      </c>
      <c r="M74" s="420" t="s">
        <v>165</v>
      </c>
      <c r="N74" s="646" t="s">
        <v>1460</v>
      </c>
      <c r="O74" s="647">
        <v>1</v>
      </c>
      <c r="P74" s="648">
        <v>0.1</v>
      </c>
      <c r="Q74" s="655" t="s">
        <v>1298</v>
      </c>
      <c r="R74" s="424" t="s">
        <v>1428</v>
      </c>
      <c r="S74" s="796" t="s">
        <v>17</v>
      </c>
      <c r="T74" s="796" t="s">
        <v>1373</v>
      </c>
      <c r="U74" s="797">
        <v>42564</v>
      </c>
      <c r="V74" s="796" t="s">
        <v>1425</v>
      </c>
      <c r="W74" s="50"/>
    </row>
    <row r="75" spans="1:23" s="76" customFormat="1" ht="46.5" customHeight="1" hidden="1" thickBot="1" thickTop="1">
      <c r="A75" s="426" t="s">
        <v>982</v>
      </c>
      <c r="B75" s="427">
        <v>41598</v>
      </c>
      <c r="C75" s="425">
        <v>41628</v>
      </c>
      <c r="D75" s="423" t="str">
        <f>'MAPA DE RIESGOS'!B60</f>
        <v>GESTION DOCUMENTAL</v>
      </c>
      <c r="E75" s="420" t="str">
        <f>'MAPA DE RIESGOS'!C60</f>
        <v>POSIBLE DESACTUALIZACIÓN DE LA CARACTERIZACIÓN DEL PROCESO</v>
      </c>
      <c r="F75" s="423">
        <f>'MAPA DE RIESGOS'!D60</f>
        <v>4</v>
      </c>
      <c r="G75" s="423">
        <f>'MAPA DE RIESGOS'!E60</f>
        <v>2</v>
      </c>
      <c r="H75" s="420" t="s">
        <v>153</v>
      </c>
      <c r="I75" s="421">
        <v>41628</v>
      </c>
      <c r="J75" s="421">
        <v>41698</v>
      </c>
      <c r="K75" s="421" t="str">
        <f t="shared" si="0"/>
        <v>SI</v>
      </c>
      <c r="L75" s="423" t="s">
        <v>413</v>
      </c>
      <c r="M75" s="420" t="s">
        <v>159</v>
      </c>
      <c r="N75" s="645"/>
      <c r="O75" s="644"/>
      <c r="P75" s="643"/>
      <c r="Q75" s="651"/>
      <c r="R75" s="428"/>
      <c r="S75" s="796"/>
      <c r="T75" s="428"/>
      <c r="U75" s="797"/>
      <c r="V75" s="796"/>
      <c r="W75" s="79"/>
    </row>
    <row r="76" spans="1:23" s="76" customFormat="1" ht="21.75" customHeight="1" hidden="1" thickBot="1" thickTop="1">
      <c r="A76" s="426" t="str">
        <f>+'MAPA DE RIESGOS'!A61</f>
        <v>CI01014-P</v>
      </c>
      <c r="B76" s="427">
        <v>41737</v>
      </c>
      <c r="C76" s="425">
        <v>41754</v>
      </c>
      <c r="D76" s="423" t="str">
        <f>'MAPA DE RIESGOS'!B61</f>
        <v>GESTION DOCUMENTAL</v>
      </c>
      <c r="E76" s="420" t="str">
        <f>'MAPA DE RIESGOS'!C61</f>
        <v>POSIBLE DESACTUALIZACIÓN DE LA CARACTERIZACIÓN DEL PROCESO</v>
      </c>
      <c r="F76" s="423">
        <f>'MAPA DE RIESGOS'!D61</f>
        <v>4</v>
      </c>
      <c r="G76" s="423">
        <f>'MAPA DE RIESGOS'!E61</f>
        <v>2</v>
      </c>
      <c r="H76" s="420" t="s">
        <v>153</v>
      </c>
      <c r="I76" s="421">
        <v>41754</v>
      </c>
      <c r="J76" s="421">
        <v>41698</v>
      </c>
      <c r="K76" s="421" t="str">
        <f t="shared" si="0"/>
        <v>SI</v>
      </c>
      <c r="L76" s="423" t="s">
        <v>413</v>
      </c>
      <c r="M76" s="420" t="s">
        <v>159</v>
      </c>
      <c r="N76" s="645"/>
      <c r="O76" s="644"/>
      <c r="P76" s="643"/>
      <c r="Q76" s="651"/>
      <c r="R76" s="428"/>
      <c r="S76" s="796"/>
      <c r="T76" s="428"/>
      <c r="U76" s="797"/>
      <c r="V76" s="796"/>
      <c r="W76" s="79"/>
    </row>
    <row r="77" spans="1:23" s="17" customFormat="1" ht="95.25" customHeight="1" thickBot="1" thickTop="1">
      <c r="A77" s="426" t="str">
        <f>+'MAPA DE RIESGOS'!A62</f>
        <v>CI01114-P</v>
      </c>
      <c r="B77" s="427">
        <v>41737</v>
      </c>
      <c r="C77" s="425">
        <v>41754</v>
      </c>
      <c r="D77" s="423" t="str">
        <f>'MAPA DE RIESGOS'!B62</f>
        <v>GESTION DOCUMENTAL</v>
      </c>
      <c r="E77" s="420" t="str">
        <f>'MAPA DE RIESGOS'!C62</f>
        <v>POSIBLES SANCIONES POR ENTES DE CONTROL DEBIDO A LA NO RADICACIÓN DE LA CORRESPONDECIA EL MISMO DIA DE SU RECEPCIÓN.</v>
      </c>
      <c r="F77" s="423">
        <f>'MAPA DE RIESGOS'!D62</f>
        <v>3</v>
      </c>
      <c r="G77" s="423">
        <f>'MAPA DE RIESGOS'!E62</f>
        <v>2</v>
      </c>
      <c r="H77" s="420" t="s">
        <v>1265</v>
      </c>
      <c r="I77" s="421" t="s">
        <v>1266</v>
      </c>
      <c r="J77" s="421">
        <v>42551</v>
      </c>
      <c r="K77" s="421" t="str">
        <f t="shared" si="0"/>
        <v>T</v>
      </c>
      <c r="L77" s="423" t="s">
        <v>412</v>
      </c>
      <c r="M77" s="420" t="s">
        <v>1299</v>
      </c>
      <c r="N77" s="646">
        <v>1</v>
      </c>
      <c r="O77" s="647">
        <v>1</v>
      </c>
      <c r="P77" s="648">
        <v>1</v>
      </c>
      <c r="Q77" s="655" t="s">
        <v>1290</v>
      </c>
      <c r="R77" s="424" t="s">
        <v>1429</v>
      </c>
      <c r="S77" s="429" t="s">
        <v>1376</v>
      </c>
      <c r="T77" s="429" t="s">
        <v>1430</v>
      </c>
      <c r="U77" s="431">
        <v>42564</v>
      </c>
      <c r="V77" s="429" t="s">
        <v>1425</v>
      </c>
      <c r="W77" s="303" t="s">
        <v>1238</v>
      </c>
    </row>
    <row r="78" spans="1:23" s="141" customFormat="1" ht="30" customHeight="1" hidden="1" thickBot="1" thickTop="1">
      <c r="A78" s="426" t="str">
        <f>+'MAPA DE RIESGOS'!A63</f>
        <v>CA02814-P</v>
      </c>
      <c r="B78" s="427">
        <v>41774</v>
      </c>
      <c r="C78" s="425">
        <v>41821</v>
      </c>
      <c r="D78" s="423" t="str">
        <f>'MAPA DE RIESGOS'!B63</f>
        <v>GESTION DOCUMENTAL</v>
      </c>
      <c r="E78" s="420" t="str">
        <f>'MAPA DE RIESGOS'!C63</f>
        <v>DIFICULTADES AL REALIZAR EL CONTROL DE LOS DERECHOS DE PETICIÓN QUE SE RADICAN EN LA ENTIDAD</v>
      </c>
      <c r="F78" s="423">
        <f>'MAPA DE RIESGOS'!D63</f>
        <v>2</v>
      </c>
      <c r="G78" s="423">
        <f>'MAPA DE RIESGOS'!E63</f>
        <v>4</v>
      </c>
      <c r="H78" s="420" t="s">
        <v>803</v>
      </c>
      <c r="I78" s="421">
        <v>42131</v>
      </c>
      <c r="J78" s="421">
        <v>42156</v>
      </c>
      <c r="K78" s="421" t="str">
        <f t="shared" si="0"/>
        <v>SI</v>
      </c>
      <c r="L78" s="423" t="s">
        <v>413</v>
      </c>
      <c r="M78" s="420" t="s">
        <v>802</v>
      </c>
      <c r="N78" s="645"/>
      <c r="O78" s="644"/>
      <c r="P78" s="643"/>
      <c r="Q78" s="651"/>
      <c r="R78" s="428"/>
      <c r="S78" s="429"/>
      <c r="T78" s="430"/>
      <c r="U78" s="797"/>
      <c r="V78" s="796"/>
      <c r="W78" s="168"/>
    </row>
    <row r="79" spans="1:23" s="141" customFormat="1" ht="20.25" customHeight="1" hidden="1" thickBot="1" thickTop="1">
      <c r="A79" s="426" t="str">
        <f>+'MAPA DE RIESGOS'!A64</f>
        <v>CA03114-P</v>
      </c>
      <c r="B79" s="432">
        <v>41774</v>
      </c>
      <c r="C79" s="433">
        <v>41821</v>
      </c>
      <c r="D79" s="423" t="str">
        <f>'MAPA DE RIESGOS'!B64</f>
        <v>GESTION DOCUMENTAL</v>
      </c>
      <c r="E79" s="420" t="str">
        <f>'MAPA DE RIESGOS'!C64</f>
        <v>QUE LOS RESULTADOS QUE ARROJA EL EQUIPO DE MEDICIÓN DE TEMPERATURA NO SEAN REALES</v>
      </c>
      <c r="F79" s="423">
        <f>'MAPA DE RIESGOS'!D64</f>
        <v>3</v>
      </c>
      <c r="G79" s="423">
        <f>'MAPA DE RIESGOS'!E64</f>
        <v>2</v>
      </c>
      <c r="H79" s="420" t="s">
        <v>804</v>
      </c>
      <c r="I79" s="421">
        <v>42131</v>
      </c>
      <c r="J79" s="421">
        <v>42156</v>
      </c>
      <c r="K79" s="421" t="str">
        <f t="shared" si="0"/>
        <v>SI</v>
      </c>
      <c r="L79" s="423" t="s">
        <v>413</v>
      </c>
      <c r="M79" s="420" t="s">
        <v>805</v>
      </c>
      <c r="N79" s="645"/>
      <c r="O79" s="644"/>
      <c r="P79" s="643"/>
      <c r="Q79" s="651"/>
      <c r="R79" s="428"/>
      <c r="S79" s="431"/>
      <c r="T79" s="430"/>
      <c r="U79" s="797"/>
      <c r="V79" s="796"/>
      <c r="W79" s="168"/>
    </row>
    <row r="80" spans="1:23" s="17" customFormat="1" ht="93" customHeight="1" hidden="1" thickBot="1" thickTop="1">
      <c r="A80" s="426" t="str">
        <f>+'MAPA DE RIESGOS'!A65</f>
        <v>CA01815-P</v>
      </c>
      <c r="B80" s="432">
        <v>42053</v>
      </c>
      <c r="C80" s="433">
        <v>42069</v>
      </c>
      <c r="D80" s="423" t="str">
        <f>'MAPA DE RIESGOS'!B65</f>
        <v>GESTION DOCUMENTAL</v>
      </c>
      <c r="E80" s="420" t="str">
        <f>'MAPA DE RIESGOS'!C65</f>
        <v>POSIBLE PERDIDA DE INFORMACION CONTENIDA EN EL NORMOGRAMA INSTITUCIONAL </v>
      </c>
      <c r="F80" s="423">
        <f>'MAPA DE RIESGOS'!D65</f>
        <v>4</v>
      </c>
      <c r="G80" s="423">
        <f>'MAPA DE RIESGOS'!E65</f>
        <v>4</v>
      </c>
      <c r="H80" s="420" t="s">
        <v>579</v>
      </c>
      <c r="I80" s="421">
        <v>42069</v>
      </c>
      <c r="J80" s="421">
        <v>42094</v>
      </c>
      <c r="K80" s="421" t="str">
        <f t="shared" si="0"/>
        <v>SI</v>
      </c>
      <c r="L80" s="423" t="s">
        <v>580</v>
      </c>
      <c r="M80" s="420" t="s">
        <v>581</v>
      </c>
      <c r="N80" s="646"/>
      <c r="O80" s="647"/>
      <c r="P80" s="648"/>
      <c r="Q80" s="655"/>
      <c r="R80" s="428"/>
      <c r="S80" s="429"/>
      <c r="T80" s="429"/>
      <c r="U80" s="797"/>
      <c r="V80" s="796"/>
      <c r="W80" s="50"/>
    </row>
    <row r="81" spans="1:23" s="17" customFormat="1" ht="69.75" customHeight="1" thickBot="1" thickTop="1">
      <c r="A81" s="426" t="str">
        <f>+'MAPA DE RIESGOS'!A66</f>
        <v>CA01915-P</v>
      </c>
      <c r="B81" s="432">
        <v>42053</v>
      </c>
      <c r="C81" s="433">
        <v>42067</v>
      </c>
      <c r="D81" s="423" t="str">
        <f>'MAPA DE RIESGOS'!B66</f>
        <v>GESTION DOCUMENTAL</v>
      </c>
      <c r="E81" s="420" t="str">
        <f>'MAPA DE RIESGOS'!C66</f>
        <v>POSIBLE INCUMPLIEMIENTO D DE LA FICHA DE CARACTERIZACION DEL PROCESO </v>
      </c>
      <c r="F81" s="423">
        <f>'MAPA DE RIESGOS'!D66</f>
        <v>3</v>
      </c>
      <c r="G81" s="423">
        <f>'MAPA DE RIESGOS'!E66</f>
        <v>4</v>
      </c>
      <c r="H81" s="420" t="s">
        <v>586</v>
      </c>
      <c r="I81" s="421">
        <v>42067</v>
      </c>
      <c r="J81" s="421">
        <v>42114</v>
      </c>
      <c r="K81" s="421" t="str">
        <f t="shared" si="0"/>
        <v>SI</v>
      </c>
      <c r="L81" s="423" t="s">
        <v>587</v>
      </c>
      <c r="M81" s="420" t="s">
        <v>588</v>
      </c>
      <c r="N81" s="646">
        <v>0</v>
      </c>
      <c r="O81" s="647">
        <v>0</v>
      </c>
      <c r="P81" s="648">
        <v>0</v>
      </c>
      <c r="Q81" s="655" t="s">
        <v>1300</v>
      </c>
      <c r="R81" s="424" t="s">
        <v>1431</v>
      </c>
      <c r="S81" s="796" t="s">
        <v>17</v>
      </c>
      <c r="T81" s="796" t="s">
        <v>1373</v>
      </c>
      <c r="U81" s="797">
        <v>42564</v>
      </c>
      <c r="V81" s="796" t="s">
        <v>1425</v>
      </c>
      <c r="W81" s="50"/>
    </row>
    <row r="82" spans="1:23" s="249" customFormat="1" ht="39" customHeight="1" hidden="1" thickBot="1" thickTop="1">
      <c r="A82" s="426" t="str">
        <f>+'MAPA DE RIESGOS'!A67</f>
        <v>CI01515-P</v>
      </c>
      <c r="B82" s="432">
        <v>42149</v>
      </c>
      <c r="C82" s="433">
        <v>42178</v>
      </c>
      <c r="D82" s="423" t="str">
        <f>'MAPA DE RIESGOS'!B67</f>
        <v>GESTION DOCUMENTAL</v>
      </c>
      <c r="E82" s="420" t="str">
        <f>'MAPA DE RIESGOS'!C67</f>
        <v>CONTINUAS DEVOLUCIONES DE LOS SOBRES POR PARTE DEL CONTRATISTA DEL SERVICIO 472 </v>
      </c>
      <c r="F82" s="423">
        <f>'MAPA DE RIESGOS'!D67</f>
        <v>3</v>
      </c>
      <c r="G82" s="423">
        <f>'MAPA DE RIESGOS'!E67</f>
        <v>3</v>
      </c>
      <c r="H82" s="420" t="s">
        <v>882</v>
      </c>
      <c r="I82" s="421">
        <v>42179</v>
      </c>
      <c r="J82" s="421">
        <v>42185</v>
      </c>
      <c r="K82" s="421" t="str">
        <f aca="true" t="shared" si="1" ref="K82:K152">IF(P82=100%,("T"),(IF(P82=0%,("SI"),("P"))))</f>
        <v>SI</v>
      </c>
      <c r="L82" s="423" t="s">
        <v>883</v>
      </c>
      <c r="M82" s="420" t="s">
        <v>884</v>
      </c>
      <c r="N82" s="646"/>
      <c r="O82" s="647"/>
      <c r="P82" s="648"/>
      <c r="Q82" s="655"/>
      <c r="R82" s="424"/>
      <c r="S82" s="429"/>
      <c r="T82" s="429"/>
      <c r="U82" s="797"/>
      <c r="V82" s="796"/>
      <c r="W82" s="248"/>
    </row>
    <row r="83" spans="1:23" s="17" customFormat="1" ht="83.25" customHeight="1" thickBot="1" thickTop="1">
      <c r="A83" s="426" t="str">
        <f>+'MAPA DE RIESGOS'!A68</f>
        <v>CI02015-P</v>
      </c>
      <c r="B83" s="432">
        <v>42179</v>
      </c>
      <c r="C83" s="433">
        <v>42202</v>
      </c>
      <c r="D83" s="423" t="str">
        <f>'MAPA DE RIESGOS'!B68</f>
        <v>GESTION DOCUMENTAL</v>
      </c>
      <c r="E83" s="420" t="str">
        <f>'MAPA DE RIESGOS'!C68</f>
        <v>PERDIDA DE DOCUMENTOS DEL ARCHIVO DE GESTION DE LOS PROCESOS Y DEL ARCHIVO CENTRAL, ERRORES EN LAS TRANSFERENCIAS, DETERIORO DE LA DOCUMENATCIÓN. </v>
      </c>
      <c r="F83" s="423">
        <f>'MAPA DE RIESGOS'!D68</f>
        <v>3</v>
      </c>
      <c r="G83" s="423">
        <f>'MAPA DE RIESGOS'!E68</f>
        <v>3</v>
      </c>
      <c r="H83" s="434" t="s">
        <v>1012</v>
      </c>
      <c r="I83" s="435">
        <v>42201</v>
      </c>
      <c r="J83" s="435">
        <v>42277</v>
      </c>
      <c r="K83" s="421" t="str">
        <f t="shared" si="1"/>
        <v>P</v>
      </c>
      <c r="L83" s="423" t="s">
        <v>1007</v>
      </c>
      <c r="M83" s="420" t="s">
        <v>1008</v>
      </c>
      <c r="N83" s="646" t="s">
        <v>1291</v>
      </c>
      <c r="O83" s="647">
        <v>1</v>
      </c>
      <c r="P83" s="648">
        <v>0.2</v>
      </c>
      <c r="Q83" s="655" t="s">
        <v>1292</v>
      </c>
      <c r="R83" s="424" t="s">
        <v>1432</v>
      </c>
      <c r="S83" s="796" t="s">
        <v>17</v>
      </c>
      <c r="T83" s="796" t="s">
        <v>1373</v>
      </c>
      <c r="U83" s="797">
        <v>42564</v>
      </c>
      <c r="V83" s="796" t="s">
        <v>1425</v>
      </c>
      <c r="W83" s="50"/>
    </row>
    <row r="84" spans="1:23" s="249" customFormat="1" ht="33" customHeight="1" hidden="1" thickBot="1" thickTop="1">
      <c r="A84" s="426" t="str">
        <f>+'MAPA DE RIESGOS'!A69</f>
        <v>CI02115-P</v>
      </c>
      <c r="B84" s="432">
        <v>42179</v>
      </c>
      <c r="C84" s="433">
        <v>42202</v>
      </c>
      <c r="D84" s="423" t="str">
        <f>'MAPA DE RIESGOS'!B69</f>
        <v>GESTION DOCUMENTAL</v>
      </c>
      <c r="E84" s="420" t="str">
        <f>'MAPA DE RIESGOS'!C69</f>
        <v>NO SE LLEVA CONTROL DE LOS DOCUMENTOS QUE CONTIENE EL ARCHIVO DE GESTIÓN </v>
      </c>
      <c r="F84" s="423">
        <f>'MAPA DE RIESGOS'!D69</f>
        <v>4</v>
      </c>
      <c r="G84" s="423">
        <f>'MAPA DE RIESGOS'!E69</f>
        <v>3</v>
      </c>
      <c r="H84" s="434" t="s">
        <v>1013</v>
      </c>
      <c r="I84" s="435">
        <v>42206</v>
      </c>
      <c r="J84" s="435">
        <v>42215</v>
      </c>
      <c r="K84" s="421" t="str">
        <f t="shared" si="1"/>
        <v>SI</v>
      </c>
      <c r="L84" s="423" t="s">
        <v>1007</v>
      </c>
      <c r="M84" s="420" t="s">
        <v>581</v>
      </c>
      <c r="N84" s="646"/>
      <c r="O84" s="647"/>
      <c r="P84" s="648"/>
      <c r="Q84" s="655"/>
      <c r="R84" s="424"/>
      <c r="S84" s="429"/>
      <c r="T84" s="429"/>
      <c r="U84" s="797"/>
      <c r="V84" s="796"/>
      <c r="W84" s="248"/>
    </row>
    <row r="85" spans="1:23" s="249" customFormat="1" ht="35.25" customHeight="1" hidden="1" thickBot="1" thickTop="1">
      <c r="A85" s="426" t="str">
        <f>+'MAPA DE RIESGOS'!A70</f>
        <v>CI02215-P</v>
      </c>
      <c r="B85" s="432">
        <v>42179</v>
      </c>
      <c r="C85" s="433">
        <v>42202</v>
      </c>
      <c r="D85" s="423" t="str">
        <f>'MAPA DE RIESGOS'!B70</f>
        <v>GESTION DOCUMENTAL</v>
      </c>
      <c r="E85" s="420" t="str">
        <f>'MAPA DE RIESGOS'!C70</f>
        <v>QUE LA INFORMACIÓN FISICA NO CONINCIDA CON LOS RADICADOS DE ORFEO </v>
      </c>
      <c r="F85" s="423">
        <f>'MAPA DE RIESGOS'!D70</f>
        <v>3</v>
      </c>
      <c r="G85" s="423">
        <f>'MAPA DE RIESGOS'!E70</f>
        <v>3</v>
      </c>
      <c r="H85" s="434" t="s">
        <v>1014</v>
      </c>
      <c r="I85" s="435">
        <v>42206</v>
      </c>
      <c r="J85" s="435">
        <v>42215</v>
      </c>
      <c r="K85" s="421" t="str">
        <f t="shared" si="1"/>
        <v>SI</v>
      </c>
      <c r="L85" s="423" t="s">
        <v>1007</v>
      </c>
      <c r="M85" s="420" t="s">
        <v>1030</v>
      </c>
      <c r="N85" s="645"/>
      <c r="O85" s="644"/>
      <c r="P85" s="643"/>
      <c r="Q85" s="652"/>
      <c r="R85" s="428"/>
      <c r="S85" s="429"/>
      <c r="T85" s="429"/>
      <c r="U85" s="797"/>
      <c r="V85" s="796"/>
      <c r="W85" s="248"/>
    </row>
    <row r="86" spans="1:23" s="17" customFormat="1" ht="81.75" customHeight="1" thickBot="1" thickTop="1">
      <c r="A86" s="426" t="str">
        <f>+'MAPA DE RIESGOS'!A71</f>
        <v>CI02315-P</v>
      </c>
      <c r="B86" s="432">
        <v>42179</v>
      </c>
      <c r="C86" s="433">
        <v>42202</v>
      </c>
      <c r="D86" s="423" t="str">
        <f>'MAPA DE RIESGOS'!B71</f>
        <v>GESTION DOCUMENTAL</v>
      </c>
      <c r="E86" s="420" t="str">
        <f>'MAPA DE RIESGOS'!C71</f>
        <v>INCUMPLIMIENTO DE LA NORMA 1712 "LEY DE TRANSPARENCIA" </v>
      </c>
      <c r="F86" s="423">
        <f>'MAPA DE RIESGOS'!D71</f>
        <v>3</v>
      </c>
      <c r="G86" s="423">
        <f>'MAPA DE RIESGOS'!E71</f>
        <v>4</v>
      </c>
      <c r="H86" s="434" t="s">
        <v>1120</v>
      </c>
      <c r="I86" s="435" t="s">
        <v>1121</v>
      </c>
      <c r="J86" s="435">
        <v>42545</v>
      </c>
      <c r="K86" s="421" t="str">
        <f t="shared" si="1"/>
        <v>SI</v>
      </c>
      <c r="L86" s="423" t="s">
        <v>1007</v>
      </c>
      <c r="M86" s="420" t="s">
        <v>1122</v>
      </c>
      <c r="N86" s="646">
        <v>0</v>
      </c>
      <c r="O86" s="647">
        <v>0</v>
      </c>
      <c r="P86" s="648">
        <v>0</v>
      </c>
      <c r="Q86" s="653" t="s">
        <v>1293</v>
      </c>
      <c r="R86" s="424" t="s">
        <v>1433</v>
      </c>
      <c r="S86" s="796" t="s">
        <v>17</v>
      </c>
      <c r="T86" s="796" t="s">
        <v>1373</v>
      </c>
      <c r="U86" s="797">
        <v>42564</v>
      </c>
      <c r="V86" s="796" t="s">
        <v>1425</v>
      </c>
      <c r="W86" s="303"/>
    </row>
    <row r="87" spans="1:23" s="17" customFormat="1" ht="89.25" customHeight="1" hidden="1" thickBot="1" thickTop="1">
      <c r="A87" s="426" t="str">
        <f>+'MAPA DE RIESGOS'!A72</f>
        <v>CA03615-P</v>
      </c>
      <c r="B87" s="432">
        <v>42236</v>
      </c>
      <c r="C87" s="433">
        <v>42254</v>
      </c>
      <c r="D87" s="423" t="str">
        <f>'MAPA DE RIESGOS'!B72</f>
        <v>GESTION DOCUMENTAL</v>
      </c>
      <c r="E87" s="420" t="str">
        <f>'MAPA DE RIESGOS'!C72</f>
        <v>INCONSISTENCIAS EN EL NORMOGRAMA INSTITUCIUONAL E INCUMPLIMIENTO DE LA NORMATIVIDAD APLICADA A CADA PROCESO </v>
      </c>
      <c r="F87" s="423">
        <f>'MAPA DE RIESGOS'!D72</f>
        <v>3</v>
      </c>
      <c r="G87" s="423">
        <f>'MAPA DE RIESGOS'!E72</f>
        <v>3</v>
      </c>
      <c r="H87" s="420" t="s">
        <v>987</v>
      </c>
      <c r="I87" s="421">
        <v>42261</v>
      </c>
      <c r="J87" s="421">
        <v>42338</v>
      </c>
      <c r="K87" s="421" t="str">
        <f t="shared" si="1"/>
        <v>SI</v>
      </c>
      <c r="L87" s="423" t="s">
        <v>587</v>
      </c>
      <c r="M87" s="420" t="s">
        <v>581</v>
      </c>
      <c r="N87" s="646"/>
      <c r="O87" s="647"/>
      <c r="P87" s="648"/>
      <c r="Q87" s="655"/>
      <c r="R87" s="430"/>
      <c r="S87" s="429"/>
      <c r="T87" s="429"/>
      <c r="U87" s="797"/>
      <c r="V87" s="796"/>
      <c r="W87" s="50"/>
    </row>
    <row r="88" spans="1:23" s="17" customFormat="1" ht="96.75" customHeight="1" thickBot="1" thickTop="1">
      <c r="A88" s="426" t="str">
        <f>+'MAPA DE RIESGOS'!A73</f>
        <v>CA03715-P</v>
      </c>
      <c r="B88" s="432">
        <v>42236</v>
      </c>
      <c r="C88" s="433">
        <v>42254</v>
      </c>
      <c r="D88" s="423" t="str">
        <f>'MAPA DE RIESGOS'!B73</f>
        <v>GESTION DOCUMENTAL</v>
      </c>
      <c r="E88" s="420" t="str">
        <f>'MAPA DE RIESGOS'!C73</f>
        <v>DESCONOCIMIENTO DEL RESULTADO DE LA MEDICIÓN  DE TEMPERATURA Y HUMEDAD RELATIVA DEL ARCHIVO CENTRAL </v>
      </c>
      <c r="F88" s="423">
        <f>'MAPA DE RIESGOS'!D73</f>
        <v>3</v>
      </c>
      <c r="G88" s="423">
        <f>'MAPA DE RIESGOS'!E73</f>
        <v>3</v>
      </c>
      <c r="H88" s="420" t="s">
        <v>992</v>
      </c>
      <c r="I88" s="421">
        <v>42261</v>
      </c>
      <c r="J88" s="421">
        <v>42338</v>
      </c>
      <c r="K88" s="421" t="str">
        <f t="shared" si="1"/>
        <v>T</v>
      </c>
      <c r="L88" s="423" t="s">
        <v>587</v>
      </c>
      <c r="M88" s="420" t="s">
        <v>581</v>
      </c>
      <c r="N88" s="645">
        <v>1</v>
      </c>
      <c r="O88" s="644">
        <v>1</v>
      </c>
      <c r="P88" s="643">
        <v>1</v>
      </c>
      <c r="Q88" s="653" t="s">
        <v>1294</v>
      </c>
      <c r="R88" s="798" t="s">
        <v>1434</v>
      </c>
      <c r="S88" s="429" t="s">
        <v>1376</v>
      </c>
      <c r="T88" s="429" t="s">
        <v>1435</v>
      </c>
      <c r="U88" s="431">
        <v>42564</v>
      </c>
      <c r="V88" s="429" t="s">
        <v>1425</v>
      </c>
      <c r="W88" s="50"/>
    </row>
    <row r="89" spans="1:23" s="228" customFormat="1" ht="81.75" customHeight="1" thickBot="1" thickTop="1">
      <c r="A89" s="426" t="str">
        <f>+'MAPA DE RIESGOS'!A74</f>
        <v>CI04115-P</v>
      </c>
      <c r="B89" s="432">
        <v>42311</v>
      </c>
      <c r="C89" s="433">
        <v>42334</v>
      </c>
      <c r="D89" s="423" t="str">
        <f>'MAPA DE RIESGOS'!B74</f>
        <v>GESTION DOCUMENTAL</v>
      </c>
      <c r="E89" s="420" t="str">
        <f>'MAPA DE RIESGOS'!C74</f>
        <v>POSIBLE DEMORA EN LA CREACIÓN DE LOS EXPEDIENTES VIRTUALES </v>
      </c>
      <c r="F89" s="423">
        <f>'MAPA DE RIESGOS'!D74</f>
        <v>3</v>
      </c>
      <c r="G89" s="423">
        <f>'MAPA DE RIESGOS'!E74</f>
        <v>3</v>
      </c>
      <c r="H89" s="436" t="s">
        <v>1267</v>
      </c>
      <c r="I89" s="421" t="s">
        <v>1268</v>
      </c>
      <c r="J89" s="421">
        <v>42551</v>
      </c>
      <c r="K89" s="421" t="str">
        <f t="shared" si="1"/>
        <v>P</v>
      </c>
      <c r="L89" s="423" t="s">
        <v>587</v>
      </c>
      <c r="M89" s="420" t="s">
        <v>581</v>
      </c>
      <c r="N89" s="645" t="s">
        <v>1460</v>
      </c>
      <c r="O89" s="644">
        <v>1</v>
      </c>
      <c r="P89" s="643">
        <v>0.1</v>
      </c>
      <c r="Q89" s="654" t="s">
        <v>1295</v>
      </c>
      <c r="R89" s="424" t="s">
        <v>1436</v>
      </c>
      <c r="S89" s="796" t="s">
        <v>17</v>
      </c>
      <c r="T89" s="796" t="s">
        <v>1373</v>
      </c>
      <c r="U89" s="797">
        <v>42570</v>
      </c>
      <c r="V89" s="796" t="s">
        <v>1425</v>
      </c>
      <c r="W89" s="303" t="s">
        <v>1238</v>
      </c>
    </row>
    <row r="90" spans="1:23" s="141" customFormat="1" ht="24" customHeight="1" hidden="1" thickBot="1" thickTop="1">
      <c r="A90" s="143" t="str">
        <f>+'MAPA DE RIESGOS'!A75</f>
        <v>CA00813-P</v>
      </c>
      <c r="B90" s="142">
        <v>41352</v>
      </c>
      <c r="C90" s="144">
        <v>41740</v>
      </c>
      <c r="D90" s="138" t="str">
        <f>'MAPA DE RIESGOS'!B75</f>
        <v>ATENCIÓN AL CIUDADANO</v>
      </c>
      <c r="E90" s="136" t="str">
        <f>'MAPA DE RIESGOS'!C75</f>
        <v>OCURRENCIA CONTINUA DEL PRODUCTO NO CONFORME DEL PROCESO</v>
      </c>
      <c r="F90" s="290">
        <f>'MAPA DE RIESGOS'!D75</f>
        <v>3</v>
      </c>
      <c r="G90" s="138">
        <f>'MAPA DE RIESGOS'!E75</f>
        <v>2</v>
      </c>
      <c r="H90" s="136" t="s">
        <v>812</v>
      </c>
      <c r="I90" s="137">
        <v>42135</v>
      </c>
      <c r="J90" s="137">
        <v>42185</v>
      </c>
      <c r="K90" s="321" t="str">
        <f t="shared" si="1"/>
        <v>SI</v>
      </c>
      <c r="L90" s="138" t="s">
        <v>553</v>
      </c>
      <c r="M90" s="138" t="s">
        <v>813</v>
      </c>
      <c r="N90" s="557"/>
      <c r="O90" s="556"/>
      <c r="P90" s="220"/>
      <c r="Q90" s="596"/>
      <c r="R90" s="146"/>
      <c r="S90" s="140"/>
      <c r="T90" s="147"/>
      <c r="U90" s="140"/>
      <c r="V90" s="139"/>
      <c r="W90" s="168"/>
    </row>
    <row r="91" spans="1:23" s="17" customFormat="1" ht="71.25" customHeight="1" thickBot="1" thickTop="1">
      <c r="A91" s="143" t="str">
        <f>+'MAPA DE RIESGOS'!A76</f>
        <v>CA00713-P</v>
      </c>
      <c r="B91" s="142">
        <v>41352</v>
      </c>
      <c r="C91" s="144">
        <v>41740</v>
      </c>
      <c r="D91" s="221" t="str">
        <f>'MAPA DE RIESGOS'!B76</f>
        <v>ATENCIÓN AL CIUDADANO</v>
      </c>
      <c r="E91" s="136" t="str">
        <f>'MAPA DE RIESGOS'!C76</f>
        <v>POSIBLES ERRORES EN LA EJECUCIÓN DEL PROCEDIMIENTO DEL BUZON DE SUGERENCIAS.</v>
      </c>
      <c r="F91" s="221">
        <f>'MAPA DE RIESGOS'!D76</f>
        <v>3</v>
      </c>
      <c r="G91" s="221">
        <f>'MAPA DE RIESGOS'!E76</f>
        <v>2</v>
      </c>
      <c r="H91" s="136" t="s">
        <v>915</v>
      </c>
      <c r="I91" s="137">
        <v>41740</v>
      </c>
      <c r="J91" s="137">
        <v>42277</v>
      </c>
      <c r="K91" s="137" t="str">
        <f t="shared" si="1"/>
        <v>P</v>
      </c>
      <c r="L91" s="221" t="s">
        <v>413</v>
      </c>
      <c r="M91" s="221" t="s">
        <v>167</v>
      </c>
      <c r="N91" s="728" t="s">
        <v>1462</v>
      </c>
      <c r="O91" s="728">
        <v>1</v>
      </c>
      <c r="P91" s="726">
        <v>0.2</v>
      </c>
      <c r="Q91" s="761" t="s">
        <v>1316</v>
      </c>
      <c r="R91" s="146" t="s">
        <v>1437</v>
      </c>
      <c r="S91" s="221" t="s">
        <v>17</v>
      </c>
      <c r="T91" s="221" t="s">
        <v>1373</v>
      </c>
      <c r="U91" s="144">
        <v>42564</v>
      </c>
      <c r="V91" s="221" t="s">
        <v>1425</v>
      </c>
      <c r="W91" s="172"/>
    </row>
    <row r="92" spans="1:23" s="74" customFormat="1" ht="22.5" customHeight="1" hidden="1" thickBot="1" thickTop="1">
      <c r="A92" s="437" t="str">
        <f>+'MAPA DE RIESGOS'!A77</f>
        <v>CA02614-P</v>
      </c>
      <c r="B92" s="151">
        <v>41773</v>
      </c>
      <c r="C92" s="144">
        <v>41793</v>
      </c>
      <c r="D92" s="221" t="str">
        <f>'MAPA DE RIESGOS'!B77</f>
        <v>ATENCIÓN AL CIUDADANO</v>
      </c>
      <c r="E92" s="136" t="str">
        <f>'MAPA DE RIESGOS'!C77</f>
        <v>DESACTUALIZACIÓN DE LOS FORMATOS DE PRESTACIONES ECONÓMICAS.</v>
      </c>
      <c r="F92" s="221">
        <f>'MAPA DE RIESGOS'!D77</f>
        <v>3</v>
      </c>
      <c r="G92" s="221">
        <f>'MAPA DE RIESGOS'!E77</f>
        <v>2</v>
      </c>
      <c r="H92" s="136" t="s">
        <v>254</v>
      </c>
      <c r="I92" s="137">
        <v>41799</v>
      </c>
      <c r="J92" s="137">
        <v>42076</v>
      </c>
      <c r="K92" s="321" t="str">
        <f t="shared" si="1"/>
        <v>SI</v>
      </c>
      <c r="L92" s="221" t="s">
        <v>413</v>
      </c>
      <c r="M92" s="221" t="s">
        <v>164</v>
      </c>
      <c r="N92" s="730"/>
      <c r="O92" s="729"/>
      <c r="P92" s="722"/>
      <c r="Q92" s="733"/>
      <c r="R92" s="500"/>
      <c r="S92" s="221"/>
      <c r="T92" s="221"/>
      <c r="U92" s="140"/>
      <c r="V92" s="139"/>
      <c r="W92" s="169"/>
    </row>
    <row r="93" spans="1:23" s="228" customFormat="1" ht="81.75" customHeight="1" thickBot="1" thickTop="1">
      <c r="A93" s="143" t="str">
        <f>+'MAPA DE RIESGOS'!A78</f>
        <v>CA02714-P</v>
      </c>
      <c r="B93" s="148">
        <v>41773</v>
      </c>
      <c r="C93" s="149">
        <v>41799</v>
      </c>
      <c r="D93" s="221" t="str">
        <f>'MAPA DE RIESGOS'!B78</f>
        <v>ATENCIÓN AL CIUDADANO</v>
      </c>
      <c r="E93" s="136" t="str">
        <f>'MAPA DE RIESGOS'!C78</f>
        <v>POSIBLES ACCIONES PLANTEADAS DENTRO DEL PLAN DE MEJORAMIENTO SIN SOLUCIONES EFICACES</v>
      </c>
      <c r="F93" s="221">
        <f>'MAPA DE RIESGOS'!D78</f>
        <v>3</v>
      </c>
      <c r="G93" s="221">
        <f>'MAPA DE RIESGOS'!E78</f>
        <v>2</v>
      </c>
      <c r="H93" s="136" t="s">
        <v>1242</v>
      </c>
      <c r="I93" s="137" t="s">
        <v>1243</v>
      </c>
      <c r="J93" s="137">
        <v>42735</v>
      </c>
      <c r="K93" s="137" t="str">
        <f t="shared" si="1"/>
        <v>P</v>
      </c>
      <c r="L93" s="221" t="s">
        <v>553</v>
      </c>
      <c r="M93" s="221" t="s">
        <v>1225</v>
      </c>
      <c r="N93" s="728" t="s">
        <v>1463</v>
      </c>
      <c r="O93" s="728">
        <v>1</v>
      </c>
      <c r="P93" s="726">
        <v>0.56</v>
      </c>
      <c r="Q93" s="761" t="s">
        <v>1317</v>
      </c>
      <c r="R93" s="146" t="s">
        <v>1440</v>
      </c>
      <c r="S93" s="221" t="s">
        <v>17</v>
      </c>
      <c r="T93" s="221" t="s">
        <v>1373</v>
      </c>
      <c r="U93" s="144">
        <v>42564</v>
      </c>
      <c r="V93" s="221" t="s">
        <v>1425</v>
      </c>
      <c r="W93" s="172" t="s">
        <v>1244</v>
      </c>
    </row>
    <row r="94" spans="1:22" ht="105" customHeight="1" hidden="1" thickBot="1" thickTop="1">
      <c r="A94" s="143" t="str">
        <f>+'MAPA DE RIESGOS'!A79</f>
        <v>CI01814-P</v>
      </c>
      <c r="B94" s="142">
        <v>41883</v>
      </c>
      <c r="C94" s="144">
        <v>41899</v>
      </c>
      <c r="D94" s="221" t="str">
        <f>'MAPA DE RIESGOS'!B79</f>
        <v>ATENCIÓN AL CIUDADANO</v>
      </c>
      <c r="E94" s="136" t="str">
        <f>'MAPA DE RIESGOS'!C79</f>
        <v>QUE NO SE EVIDENCIE LA TOMA DE ACCIONES DE MEJORA FRENTE A LOS RESULTADOS DE LAS ENCUESTAS "SATISFACCIÓN DEL USUARIO POST-TRAMITE</v>
      </c>
      <c r="F94" s="221">
        <f>'MAPA DE RIESGOS'!D79</f>
        <v>3</v>
      </c>
      <c r="G94" s="221">
        <f>'MAPA DE RIESGOS'!E79</f>
        <v>3</v>
      </c>
      <c r="H94" s="136" t="s">
        <v>326</v>
      </c>
      <c r="I94" s="137">
        <v>41913</v>
      </c>
      <c r="J94" s="137">
        <v>42076</v>
      </c>
      <c r="K94" s="137" t="str">
        <f t="shared" si="1"/>
        <v>SI</v>
      </c>
      <c r="L94" s="221" t="s">
        <v>413</v>
      </c>
      <c r="M94" s="221" t="s">
        <v>327</v>
      </c>
      <c r="N94" s="728"/>
      <c r="O94" s="728"/>
      <c r="P94" s="726"/>
      <c r="Q94" s="761"/>
      <c r="R94" s="146"/>
      <c r="S94" s="139"/>
      <c r="T94" s="139"/>
      <c r="U94" s="140"/>
      <c r="V94" s="139"/>
    </row>
    <row r="95" spans="1:23" s="302" customFormat="1" ht="123.75" customHeight="1" thickBot="1" thickTop="1">
      <c r="A95" s="143" t="str">
        <f>+'MAPA DE RIESGOS'!A80</f>
        <v>CI01914-P</v>
      </c>
      <c r="B95" s="142">
        <v>41883</v>
      </c>
      <c r="C95" s="144">
        <v>41899</v>
      </c>
      <c r="D95" s="221" t="str">
        <f>'MAPA DE RIESGOS'!B80</f>
        <v>ATENCIÓN AL CIUDADANO</v>
      </c>
      <c r="E95" s="136" t="str">
        <f>'MAPA DE RIESGOS'!C80</f>
        <v>FALTA DE OPORTUNIDAD EN LA ATENCIÓN DE LOS TRAMITES</v>
      </c>
      <c r="F95" s="221">
        <f>'MAPA DE RIESGOS'!D80</f>
        <v>3</v>
      </c>
      <c r="G95" s="221">
        <f>'MAPA DE RIESGOS'!E80</f>
        <v>3</v>
      </c>
      <c r="H95" s="136" t="s">
        <v>1305</v>
      </c>
      <c r="I95" s="137">
        <v>41913</v>
      </c>
      <c r="J95" s="137">
        <v>42308</v>
      </c>
      <c r="K95" s="137" t="str">
        <f t="shared" si="1"/>
        <v>SI</v>
      </c>
      <c r="L95" s="221" t="s">
        <v>413</v>
      </c>
      <c r="M95" s="221" t="s">
        <v>328</v>
      </c>
      <c r="N95" s="728">
        <v>0</v>
      </c>
      <c r="O95" s="728">
        <v>0</v>
      </c>
      <c r="P95" s="726">
        <v>0</v>
      </c>
      <c r="Q95" s="761" t="s">
        <v>1318</v>
      </c>
      <c r="R95" s="146" t="s">
        <v>1441</v>
      </c>
      <c r="S95" s="221" t="s">
        <v>17</v>
      </c>
      <c r="T95" s="221" t="s">
        <v>1373</v>
      </c>
      <c r="U95" s="144">
        <v>42564</v>
      </c>
      <c r="V95" s="221" t="s">
        <v>1425</v>
      </c>
      <c r="W95" s="303"/>
    </row>
    <row r="96" spans="1:23" s="17" customFormat="1" ht="120.75" customHeight="1" hidden="1" thickBot="1" thickTop="1">
      <c r="A96" s="143" t="str">
        <f>+'MAPA DE RIESGOS'!A81</f>
        <v>CA05614-P</v>
      </c>
      <c r="B96" s="148">
        <v>41897</v>
      </c>
      <c r="C96" s="149">
        <v>41914</v>
      </c>
      <c r="D96" s="221" t="str">
        <f>'MAPA DE RIESGOS'!B81</f>
        <v>ATENCIÓN AL CIUDADANO</v>
      </c>
      <c r="E96" s="136" t="str">
        <f>'MAPA DE RIESGOS'!C81</f>
        <v>POSIBLE DESACTUALIZACIÓN DEL NORMOGRAMA INSTITUCIONAL DE LA ENTIDAD</v>
      </c>
      <c r="F96" s="221">
        <f>'MAPA DE RIESGOS'!D81</f>
        <v>3</v>
      </c>
      <c r="G96" s="221">
        <f>'MAPA DE RIESGOS'!E81</f>
        <v>2</v>
      </c>
      <c r="H96" s="136" t="s">
        <v>916</v>
      </c>
      <c r="I96" s="137">
        <v>41914</v>
      </c>
      <c r="J96" s="137">
        <v>42277</v>
      </c>
      <c r="K96" s="137" t="str">
        <f t="shared" si="1"/>
        <v>SI</v>
      </c>
      <c r="L96" s="221" t="s">
        <v>413</v>
      </c>
      <c r="M96" s="221" t="s">
        <v>816</v>
      </c>
      <c r="N96" s="728"/>
      <c r="O96" s="728"/>
      <c r="P96" s="726"/>
      <c r="Q96" s="761"/>
      <c r="R96" s="146"/>
      <c r="S96" s="139"/>
      <c r="T96" s="139"/>
      <c r="U96" s="140"/>
      <c r="V96" s="139"/>
      <c r="W96" s="172"/>
    </row>
    <row r="97" spans="1:23" s="249" customFormat="1" ht="88.5" customHeight="1" hidden="1" thickBot="1" thickTop="1">
      <c r="A97" s="993" t="str">
        <f>+'MAPA DE RIESGOS'!A82</f>
        <v>CA02015-P</v>
      </c>
      <c r="B97" s="970">
        <v>42047</v>
      </c>
      <c r="C97" s="904">
        <v>42066</v>
      </c>
      <c r="D97" s="901" t="str">
        <f>'MAPA DE RIESGOS'!B82</f>
        <v>ATENCIÓN AL CIUDADANO</v>
      </c>
      <c r="E97" s="975" t="str">
        <f>'MAPA DE RIESGOS'!C82</f>
        <v>POSIBLE INCUMPLIMIENTO A LA DIRECTIVA PRESIDENCIAL 04-2012 POLITICA¨CERO PAPEL¨  </v>
      </c>
      <c r="F97" s="901">
        <f>'MAPA DE RIESGOS'!D82</f>
        <v>3</v>
      </c>
      <c r="G97" s="901">
        <f>'MAPA DE RIESGOS'!E82</f>
        <v>2</v>
      </c>
      <c r="H97" s="136" t="s">
        <v>679</v>
      </c>
      <c r="I97" s="137">
        <v>42066</v>
      </c>
      <c r="J97" s="137">
        <v>42277</v>
      </c>
      <c r="K97" s="321" t="str">
        <f t="shared" si="1"/>
        <v>SI</v>
      </c>
      <c r="L97" s="221" t="s">
        <v>553</v>
      </c>
      <c r="M97" s="221" t="s">
        <v>166</v>
      </c>
      <c r="N97" s="728"/>
      <c r="O97" s="728"/>
      <c r="P97" s="726"/>
      <c r="Q97" s="761"/>
      <c r="R97" s="501"/>
      <c r="S97" s="221"/>
      <c r="T97" s="221"/>
      <c r="U97" s="140"/>
      <c r="V97" s="139"/>
      <c r="W97" s="256"/>
    </row>
    <row r="98" spans="1:23" s="17" customFormat="1" ht="15" customHeight="1" hidden="1" thickBot="1" thickTop="1">
      <c r="A98" s="994"/>
      <c r="B98" s="971"/>
      <c r="C98" s="905"/>
      <c r="D98" s="902"/>
      <c r="E98" s="976"/>
      <c r="F98" s="902"/>
      <c r="G98" s="902"/>
      <c r="H98" s="136" t="s">
        <v>551</v>
      </c>
      <c r="I98" s="137">
        <v>42066</v>
      </c>
      <c r="J98" s="137">
        <v>42104</v>
      </c>
      <c r="K98" s="321" t="str">
        <f t="shared" si="1"/>
        <v>SI</v>
      </c>
      <c r="L98" s="221" t="s">
        <v>554</v>
      </c>
      <c r="M98" s="221" t="s">
        <v>718</v>
      </c>
      <c r="N98" s="728"/>
      <c r="O98" s="728"/>
      <c r="P98" s="726"/>
      <c r="Q98" s="734"/>
      <c r="R98" s="499"/>
      <c r="S98" s="221"/>
      <c r="T98" s="221"/>
      <c r="U98" s="140"/>
      <c r="V98" s="139"/>
      <c r="W98" s="50"/>
    </row>
    <row r="99" spans="1:23" s="17" customFormat="1" ht="12.75" customHeight="1" hidden="1" thickBot="1" thickTop="1">
      <c r="A99" s="995"/>
      <c r="B99" s="972"/>
      <c r="C99" s="906"/>
      <c r="D99" s="903"/>
      <c r="E99" s="977"/>
      <c r="F99" s="903"/>
      <c r="G99" s="903"/>
      <c r="H99" s="136" t="s">
        <v>552</v>
      </c>
      <c r="I99" s="137">
        <v>42066</v>
      </c>
      <c r="J99" s="137">
        <v>42093</v>
      </c>
      <c r="K99" s="321" t="str">
        <f t="shared" si="1"/>
        <v>SI</v>
      </c>
      <c r="L99" s="221" t="s">
        <v>553</v>
      </c>
      <c r="M99" s="221" t="s">
        <v>716</v>
      </c>
      <c r="N99" s="728"/>
      <c r="O99" s="728"/>
      <c r="P99" s="726"/>
      <c r="Q99" s="735"/>
      <c r="R99" s="502"/>
      <c r="S99" s="221"/>
      <c r="T99" s="221"/>
      <c r="U99" s="140"/>
      <c r="V99" s="139"/>
      <c r="W99" s="50"/>
    </row>
    <row r="100" spans="1:23" s="17" customFormat="1" ht="164.25" customHeight="1" hidden="1" thickBot="1" thickTop="1">
      <c r="A100" s="150" t="str">
        <f>+'MAPA DE RIESGOS'!A83</f>
        <v>CA02115-P</v>
      </c>
      <c r="B100" s="148">
        <v>42047</v>
      </c>
      <c r="C100" s="149">
        <v>42066</v>
      </c>
      <c r="D100" s="145" t="str">
        <f>'MAPA DE RIESGOS'!B83</f>
        <v>ATENCIÓN AL CIUDADANO</v>
      </c>
      <c r="E100" s="152" t="str">
        <f>'MAPA DE RIESGOS'!C83</f>
        <v>POSIBLE PERDIDA DE LOS DATOS PERSONALES COMO PROPIEDAD DEL CLIENTE </v>
      </c>
      <c r="F100" s="145">
        <f>'MAPA DE RIESGOS'!D83</f>
        <v>3</v>
      </c>
      <c r="G100" s="145">
        <f>'MAPA DE RIESGOS'!E83</f>
        <v>2</v>
      </c>
      <c r="H100" s="136" t="s">
        <v>814</v>
      </c>
      <c r="I100" s="137">
        <v>42132</v>
      </c>
      <c r="J100" s="137">
        <v>42185</v>
      </c>
      <c r="K100" s="137" t="str">
        <f t="shared" si="1"/>
        <v>SI</v>
      </c>
      <c r="L100" s="221" t="s">
        <v>553</v>
      </c>
      <c r="M100" s="221" t="s">
        <v>815</v>
      </c>
      <c r="N100" s="728"/>
      <c r="O100" s="728"/>
      <c r="P100" s="726"/>
      <c r="Q100" s="735"/>
      <c r="R100" s="146"/>
      <c r="S100" s="139"/>
      <c r="T100" s="139"/>
      <c r="U100" s="140"/>
      <c r="V100" s="139"/>
      <c r="W100" s="50"/>
    </row>
    <row r="101" spans="1:23" s="76" customFormat="1" ht="27" customHeight="1" hidden="1" thickBot="1" thickTop="1">
      <c r="A101" s="119" t="str">
        <f>+'MAPA DE RIESGOS'!A84</f>
        <v>CA03413-P</v>
      </c>
      <c r="B101" s="77">
        <v>41351</v>
      </c>
      <c r="C101" s="70">
        <v>41507</v>
      </c>
      <c r="D101" s="530" t="str">
        <f>'MAPA DE RIESGOS'!B84</f>
        <v>ATENCIÓN AL CIUDADANO</v>
      </c>
      <c r="E101" s="532" t="str">
        <f>'MAPA DE RIESGOS'!C84</f>
        <v>FORMULACIÓN DEL OBJETO DEL PROCESO NO SE AJUSTA A LAS ACTIVIDADES QUE REALIZA EL PROCESO</v>
      </c>
      <c r="F101" s="530">
        <f>'MAPA DE RIESGOS'!D84</f>
        <v>3</v>
      </c>
      <c r="G101" s="530">
        <f>'MAPA DE RIESGOS'!E84</f>
        <v>3</v>
      </c>
      <c r="H101" s="72" t="s">
        <v>238</v>
      </c>
      <c r="I101" s="73">
        <v>41474</v>
      </c>
      <c r="J101" s="73">
        <v>42063</v>
      </c>
      <c r="K101" s="321" t="str">
        <f t="shared" si="1"/>
        <v>SI</v>
      </c>
      <c r="L101" s="71" t="s">
        <v>155</v>
      </c>
      <c r="M101" s="71" t="s">
        <v>717</v>
      </c>
      <c r="N101" s="730"/>
      <c r="O101" s="730"/>
      <c r="P101" s="722"/>
      <c r="Q101" s="721"/>
      <c r="R101" s="75"/>
      <c r="S101" s="71"/>
      <c r="T101" s="71"/>
      <c r="U101" s="272"/>
      <c r="V101" s="271"/>
      <c r="W101" s="79"/>
    </row>
    <row r="102" spans="1:23" s="249" customFormat="1" ht="25.5" customHeight="1" hidden="1" thickBot="1" thickTop="1">
      <c r="A102" s="255" t="str">
        <f>+'MAPA DE RIESGOS'!A85</f>
        <v>CI01910-P</v>
      </c>
      <c r="B102" s="250">
        <v>42144</v>
      </c>
      <c r="C102" s="247">
        <v>42193</v>
      </c>
      <c r="D102" s="530" t="str">
        <f>'MAPA DE RIESGOS'!B85</f>
        <v>ATENCIÓN AL CIUDADANO</v>
      </c>
      <c r="E102" s="532" t="str">
        <f>'MAPA DE RIESGOS'!C85</f>
        <v>QUE NO SE TOMEN ACCIONES DE MEJORA EN CUANTO A LAS SUGERENCIAS Y RECOMENDACIONES DEL USURIO. </v>
      </c>
      <c r="F102" s="530">
        <f>'MAPA DE RIESGOS'!D85</f>
        <v>4</v>
      </c>
      <c r="G102" s="530">
        <f>'MAPA DE RIESGOS'!E85</f>
        <v>4</v>
      </c>
      <c r="H102" s="244" t="s">
        <v>911</v>
      </c>
      <c r="I102" s="245">
        <v>42193</v>
      </c>
      <c r="J102" s="245">
        <v>42216</v>
      </c>
      <c r="K102" s="321" t="str">
        <f t="shared" si="1"/>
        <v>SI</v>
      </c>
      <c r="L102" s="241" t="s">
        <v>553</v>
      </c>
      <c r="M102" s="241" t="s">
        <v>532</v>
      </c>
      <c r="N102" s="731"/>
      <c r="O102" s="731"/>
      <c r="P102" s="724"/>
      <c r="Q102" s="725"/>
      <c r="R102" s="721"/>
      <c r="S102" s="271"/>
      <c r="T102" s="271"/>
      <c r="U102" s="272"/>
      <c r="V102" s="271"/>
      <c r="W102" s="248"/>
    </row>
    <row r="103" spans="1:23" s="249" customFormat="1" ht="30.75" customHeight="1" hidden="1" thickBot="1" thickTop="1">
      <c r="A103" s="255" t="str">
        <f>+'MAPA DE RIESGOS'!A86</f>
        <v>CI02815-P</v>
      </c>
      <c r="B103" s="250">
        <v>42234</v>
      </c>
      <c r="C103" s="247">
        <v>42249</v>
      </c>
      <c r="D103" s="530" t="str">
        <f>'MAPA DE RIESGOS'!B86</f>
        <v>ATENCIÓN AL CIUDADANO</v>
      </c>
      <c r="E103" s="532" t="str">
        <f>'MAPA DE RIESGOS'!C86</f>
        <v>INCUMPLIMIENTO EN LA MEDICIÓN DE LOS INDICADORES ESTRATEGICOS </v>
      </c>
      <c r="F103" s="530">
        <f>'MAPA DE RIESGOS'!D86</f>
        <v>4</v>
      </c>
      <c r="G103" s="530">
        <f>'MAPA DE RIESGOS'!E86</f>
        <v>3</v>
      </c>
      <c r="H103" s="244" t="s">
        <v>977</v>
      </c>
      <c r="I103" s="245">
        <v>42249</v>
      </c>
      <c r="J103" s="245">
        <v>42277</v>
      </c>
      <c r="K103" s="321" t="str">
        <f t="shared" si="1"/>
        <v>SI</v>
      </c>
      <c r="L103" s="241" t="s">
        <v>553</v>
      </c>
      <c r="M103" s="241" t="s">
        <v>532</v>
      </c>
      <c r="N103" s="731"/>
      <c r="O103" s="731"/>
      <c r="P103" s="724"/>
      <c r="Q103" s="725"/>
      <c r="R103" s="78"/>
      <c r="S103" s="271"/>
      <c r="T103" s="272"/>
      <c r="U103" s="272"/>
      <c r="V103" s="271"/>
      <c r="W103" s="248"/>
    </row>
    <row r="104" spans="1:154" s="141" customFormat="1" ht="63" customHeight="1" thickBot="1" thickTop="1">
      <c r="A104" s="531" t="str">
        <f>+'MAPA DE RIESGOS'!A87</f>
        <v>CA00216-P</v>
      </c>
      <c r="B104" s="142">
        <v>42416</v>
      </c>
      <c r="C104" s="144">
        <v>42439</v>
      </c>
      <c r="D104" s="530" t="str">
        <f>'MAPA DE RIESGOS'!B87</f>
        <v>ATENCIÓN AL CIUDADANO</v>
      </c>
      <c r="E104" s="532" t="str">
        <f>'MAPA DE RIESGOS'!C87</f>
        <v>POSIBLE EJECUCIÓN DE ACTIVIDADES NO DOCUMENTADAS DENTRO DEL PROCESO </v>
      </c>
      <c r="F104" s="530">
        <f>'MAPA DE RIESGOS'!D87</f>
        <v>4</v>
      </c>
      <c r="G104" s="530">
        <f>'MAPA DE RIESGOS'!E87</f>
        <v>3</v>
      </c>
      <c r="H104" s="136" t="s">
        <v>1171</v>
      </c>
      <c r="I104" s="137">
        <v>42439</v>
      </c>
      <c r="J104" s="137">
        <v>42551</v>
      </c>
      <c r="K104" s="137" t="str">
        <f t="shared" si="1"/>
        <v>P</v>
      </c>
      <c r="L104" s="221" t="s">
        <v>553</v>
      </c>
      <c r="M104" s="221" t="s">
        <v>1172</v>
      </c>
      <c r="N104" s="732" t="s">
        <v>1462</v>
      </c>
      <c r="O104" s="728">
        <v>1</v>
      </c>
      <c r="P104" s="723">
        <v>0.2</v>
      </c>
      <c r="Q104" s="727" t="s">
        <v>1319</v>
      </c>
      <c r="R104" s="146" t="s">
        <v>1442</v>
      </c>
      <c r="S104" s="221" t="s">
        <v>17</v>
      </c>
      <c r="T104" s="221" t="s">
        <v>1373</v>
      </c>
      <c r="U104" s="144">
        <v>42564</v>
      </c>
      <c r="V104" s="221" t="s">
        <v>1425</v>
      </c>
      <c r="W104" s="320"/>
      <c r="X104" s="319"/>
      <c r="Y104" s="319"/>
      <c r="Z104" s="319"/>
      <c r="AA104" s="319"/>
      <c r="AB104" s="319"/>
      <c r="AC104" s="319"/>
      <c r="AD104" s="319"/>
      <c r="AE104" s="319"/>
      <c r="AF104" s="319"/>
      <c r="AG104" s="319"/>
      <c r="AH104" s="319"/>
      <c r="AI104" s="319"/>
      <c r="AJ104" s="319"/>
      <c r="AK104" s="319"/>
      <c r="AL104" s="319"/>
      <c r="AM104" s="319"/>
      <c r="AN104" s="319"/>
      <c r="AO104" s="319"/>
      <c r="AP104" s="319"/>
      <c r="AQ104" s="319"/>
      <c r="AR104" s="319"/>
      <c r="AS104" s="319"/>
      <c r="AT104" s="319"/>
      <c r="AU104" s="319"/>
      <c r="AV104" s="319"/>
      <c r="AW104" s="319"/>
      <c r="AX104" s="319"/>
      <c r="AY104" s="319"/>
      <c r="AZ104" s="319"/>
      <c r="BA104" s="319"/>
      <c r="BB104" s="319"/>
      <c r="BC104" s="319"/>
      <c r="BD104" s="319"/>
      <c r="BE104" s="319"/>
      <c r="BF104" s="319"/>
      <c r="BG104" s="319"/>
      <c r="BH104" s="319"/>
      <c r="BI104" s="319"/>
      <c r="BJ104" s="319"/>
      <c r="BK104" s="319"/>
      <c r="BL104" s="319"/>
      <c r="BM104" s="319"/>
      <c r="BN104" s="319"/>
      <c r="BO104" s="319"/>
      <c r="BP104" s="319"/>
      <c r="BQ104" s="319"/>
      <c r="BR104" s="319"/>
      <c r="BS104" s="319"/>
      <c r="BT104" s="319"/>
      <c r="BU104" s="319"/>
      <c r="BV104" s="319"/>
      <c r="BW104" s="319"/>
      <c r="BX104" s="319"/>
      <c r="BY104" s="319"/>
      <c r="BZ104" s="319"/>
      <c r="CA104" s="319"/>
      <c r="CB104" s="319"/>
      <c r="CC104" s="319"/>
      <c r="CD104" s="319"/>
      <c r="CE104" s="319"/>
      <c r="CF104" s="319"/>
      <c r="CG104" s="319"/>
      <c r="CH104" s="319"/>
      <c r="CI104" s="319"/>
      <c r="CJ104" s="319"/>
      <c r="CK104" s="319"/>
      <c r="CL104" s="319"/>
      <c r="CM104" s="319"/>
      <c r="CN104" s="319"/>
      <c r="CO104" s="319"/>
      <c r="CP104" s="319"/>
      <c r="CQ104" s="319"/>
      <c r="CR104" s="319"/>
      <c r="CS104" s="319"/>
      <c r="CT104" s="319"/>
      <c r="CU104" s="319"/>
      <c r="CV104" s="319"/>
      <c r="CW104" s="319"/>
      <c r="CX104" s="319"/>
      <c r="CY104" s="319"/>
      <c r="CZ104" s="319"/>
      <c r="DA104" s="319"/>
      <c r="DB104" s="319"/>
      <c r="DC104" s="319"/>
      <c r="DD104" s="319"/>
      <c r="DE104" s="319"/>
      <c r="DF104" s="319"/>
      <c r="DG104" s="319"/>
      <c r="DH104" s="319"/>
      <c r="DI104" s="319"/>
      <c r="DJ104" s="319"/>
      <c r="DK104" s="319"/>
      <c r="DL104" s="319"/>
      <c r="DM104" s="319"/>
      <c r="DN104" s="319"/>
      <c r="DO104" s="319"/>
      <c r="DP104" s="319"/>
      <c r="DQ104" s="319"/>
      <c r="DR104" s="319"/>
      <c r="DS104" s="319"/>
      <c r="DT104" s="319"/>
      <c r="DU104" s="319"/>
      <c r="DV104" s="319"/>
      <c r="DW104" s="319"/>
      <c r="DX104" s="319"/>
      <c r="DY104" s="319"/>
      <c r="DZ104" s="319"/>
      <c r="EA104" s="319"/>
      <c r="EB104" s="319"/>
      <c r="EC104" s="319"/>
      <c r="ED104" s="319"/>
      <c r="EE104" s="319"/>
      <c r="EF104" s="319"/>
      <c r="EG104" s="319"/>
      <c r="EH104" s="319"/>
      <c r="EI104" s="319"/>
      <c r="EJ104" s="319"/>
      <c r="EK104" s="319"/>
      <c r="EL104" s="319"/>
      <c r="EM104" s="319"/>
      <c r="EN104" s="319"/>
      <c r="EO104" s="319"/>
      <c r="EP104" s="319"/>
      <c r="EQ104" s="319"/>
      <c r="ER104" s="319"/>
      <c r="ES104" s="319"/>
      <c r="ET104" s="319"/>
      <c r="EU104" s="319"/>
      <c r="EV104" s="319"/>
      <c r="EW104" s="319"/>
      <c r="EX104" s="319"/>
    </row>
    <row r="105" spans="1:154" s="141" customFormat="1" ht="93" customHeight="1" hidden="1" thickBot="1" thickTop="1">
      <c r="A105" s="531" t="str">
        <f>+'MAPA DE RIESGOS'!A88</f>
        <v>CA00316-P</v>
      </c>
      <c r="B105" s="142">
        <v>42416</v>
      </c>
      <c r="C105" s="144">
        <v>42439</v>
      </c>
      <c r="D105" s="530" t="str">
        <f>'MAPA DE RIESGOS'!B88</f>
        <v>ATENCIÓN AL CIUDADANO</v>
      </c>
      <c r="E105" s="532" t="str">
        <f>'MAPA DE RIESGOS'!C88</f>
        <v>QUE NO SE EJECUTEN ACTIVIDADES PARA MITIGAR RIESGOS DE CORRUPCIÓN CONTEMPLADOS EN LA LEY 1474/2011 ART 73 ESTATUTO ANTICORRUPCIÓN </v>
      </c>
      <c r="F105" s="530">
        <f>'MAPA DE RIESGOS'!D88</f>
        <v>4</v>
      </c>
      <c r="G105" s="530">
        <f>'MAPA DE RIESGOS'!E88</f>
        <v>3</v>
      </c>
      <c r="H105" s="136" t="s">
        <v>1176</v>
      </c>
      <c r="I105" s="137">
        <v>42439</v>
      </c>
      <c r="J105" s="137">
        <v>42551</v>
      </c>
      <c r="K105" s="221"/>
      <c r="L105" s="221" t="s">
        <v>553</v>
      </c>
      <c r="M105" s="221" t="s">
        <v>532</v>
      </c>
      <c r="N105" s="728"/>
      <c r="O105" s="728"/>
      <c r="P105" s="723"/>
      <c r="Q105" s="727"/>
      <c r="R105" s="146"/>
      <c r="S105" s="139"/>
      <c r="T105" s="140"/>
      <c r="U105" s="140"/>
      <c r="V105" s="139"/>
      <c r="W105" s="320"/>
      <c r="X105" s="319"/>
      <c r="Y105" s="319"/>
      <c r="Z105" s="319"/>
      <c r="AA105" s="319"/>
      <c r="AB105" s="319"/>
      <c r="AC105" s="319"/>
      <c r="AD105" s="319"/>
      <c r="AE105" s="319"/>
      <c r="AF105" s="319"/>
      <c r="AG105" s="31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c r="EI105" s="319"/>
      <c r="EJ105" s="319"/>
      <c r="EK105" s="319"/>
      <c r="EL105" s="319"/>
      <c r="EM105" s="319"/>
      <c r="EN105" s="319"/>
      <c r="EO105" s="319"/>
      <c r="EP105" s="319"/>
      <c r="EQ105" s="319"/>
      <c r="ER105" s="319"/>
      <c r="ES105" s="319"/>
      <c r="ET105" s="319"/>
      <c r="EU105" s="319"/>
      <c r="EV105" s="319"/>
      <c r="EW105" s="319"/>
      <c r="EX105" s="319"/>
    </row>
    <row r="106" spans="1:154" s="141" customFormat="1" ht="66" customHeight="1" thickBot="1" thickTop="1">
      <c r="A106" s="531" t="str">
        <f>+'MAPA DE RIESGOS'!A89</f>
        <v>CA00416-P</v>
      </c>
      <c r="B106" s="142">
        <v>42416</v>
      </c>
      <c r="C106" s="144">
        <v>42439</v>
      </c>
      <c r="D106" s="530" t="str">
        <f>'MAPA DE RIESGOS'!B89</f>
        <v>ATENCIÓN AL CIUDADANO</v>
      </c>
      <c r="E106" s="532" t="str">
        <f>'MAPA DE RIESGOS'!C89</f>
        <v>POSIBLES REGISTROS NO IDENTIFICADOS A TRAVÉS DE TRD. </v>
      </c>
      <c r="F106" s="530">
        <f>'MAPA DE RIESGOS'!D89</f>
        <v>4</v>
      </c>
      <c r="G106" s="530">
        <f>'MAPA DE RIESGOS'!E89</f>
        <v>3</v>
      </c>
      <c r="H106" s="136" t="s">
        <v>1184</v>
      </c>
      <c r="I106" s="137">
        <v>42439</v>
      </c>
      <c r="J106" s="137">
        <v>42551</v>
      </c>
      <c r="K106" s="137" t="str">
        <f t="shared" si="1"/>
        <v>P</v>
      </c>
      <c r="L106" s="221" t="s">
        <v>553</v>
      </c>
      <c r="M106" s="221" t="s">
        <v>442</v>
      </c>
      <c r="N106" s="732" t="s">
        <v>1462</v>
      </c>
      <c r="O106" s="728">
        <v>1</v>
      </c>
      <c r="P106" s="723">
        <v>0.2</v>
      </c>
      <c r="Q106" s="727" t="s">
        <v>1320</v>
      </c>
      <c r="R106" s="146" t="s">
        <v>1443</v>
      </c>
      <c r="S106" s="221" t="s">
        <v>17</v>
      </c>
      <c r="T106" s="221" t="s">
        <v>1373</v>
      </c>
      <c r="U106" s="144">
        <v>42564</v>
      </c>
      <c r="V106" s="221" t="s">
        <v>1425</v>
      </c>
      <c r="W106" s="320"/>
      <c r="X106" s="319"/>
      <c r="Y106" s="319"/>
      <c r="Z106" s="319"/>
      <c r="AA106" s="319"/>
      <c r="AB106" s="319"/>
      <c r="AC106" s="319"/>
      <c r="AD106" s="319"/>
      <c r="AE106" s="319"/>
      <c r="AF106" s="319"/>
      <c r="AG106" s="31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s="319"/>
      <c r="CP106" s="319"/>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319"/>
      <c r="DU106" s="319"/>
      <c r="DV106" s="319"/>
      <c r="DW106" s="319"/>
      <c r="DX106" s="319"/>
      <c r="DY106" s="319"/>
      <c r="DZ106" s="319"/>
      <c r="EA106" s="319"/>
      <c r="EB106" s="319"/>
      <c r="EC106" s="319"/>
      <c r="ED106" s="319"/>
      <c r="EE106" s="319"/>
      <c r="EF106" s="319"/>
      <c r="EG106" s="319"/>
      <c r="EH106" s="319"/>
      <c r="EI106" s="319"/>
      <c r="EJ106" s="319"/>
      <c r="EK106" s="319"/>
      <c r="EL106" s="319"/>
      <c r="EM106" s="319"/>
      <c r="EN106" s="319"/>
      <c r="EO106" s="319"/>
      <c r="EP106" s="319"/>
      <c r="EQ106" s="319"/>
      <c r="ER106" s="319"/>
      <c r="ES106" s="319"/>
      <c r="ET106" s="319"/>
      <c r="EU106" s="319"/>
      <c r="EV106" s="319"/>
      <c r="EW106" s="319"/>
      <c r="EX106" s="319"/>
    </row>
    <row r="107" spans="1:154" s="141" customFormat="1" ht="63" customHeight="1" thickBot="1" thickTop="1">
      <c r="A107" s="531" t="str">
        <f>+'MAPA DE RIESGOS'!A90</f>
        <v>CA00516-P</v>
      </c>
      <c r="B107" s="142">
        <v>42416</v>
      </c>
      <c r="C107" s="144">
        <v>42439</v>
      </c>
      <c r="D107" s="530" t="str">
        <f>'MAPA DE RIESGOS'!B90</f>
        <v>ATENCIÓN AL CIUDADANO</v>
      </c>
      <c r="E107" s="532" t="str">
        <f>'MAPA DE RIESGOS'!C90</f>
        <v>NO SE EVIDENCIA LA MEDICIÓN DEL IMPACTO DEL SERVICIO PRESTADO </v>
      </c>
      <c r="F107" s="530">
        <f>'MAPA DE RIESGOS'!D90</f>
        <v>4</v>
      </c>
      <c r="G107" s="530">
        <f>'MAPA DE RIESGOS'!E90</f>
        <v>3</v>
      </c>
      <c r="H107" s="136" t="s">
        <v>1183</v>
      </c>
      <c r="I107" s="137">
        <v>42439</v>
      </c>
      <c r="J107" s="137">
        <v>42551</v>
      </c>
      <c r="K107" s="137" t="str">
        <f t="shared" si="1"/>
        <v>P</v>
      </c>
      <c r="L107" s="221" t="s">
        <v>553</v>
      </c>
      <c r="M107" s="221" t="s">
        <v>715</v>
      </c>
      <c r="N107" s="732" t="s">
        <v>1462</v>
      </c>
      <c r="O107" s="728">
        <v>1</v>
      </c>
      <c r="P107" s="723">
        <v>0.2</v>
      </c>
      <c r="Q107" s="750" t="s">
        <v>1321</v>
      </c>
      <c r="R107" s="146" t="s">
        <v>1438</v>
      </c>
      <c r="S107" s="221" t="s">
        <v>17</v>
      </c>
      <c r="T107" s="144" t="s">
        <v>1373</v>
      </c>
      <c r="U107" s="144">
        <v>42564</v>
      </c>
      <c r="V107" s="221" t="s">
        <v>1425</v>
      </c>
      <c r="W107" s="320"/>
      <c r="X107" s="319"/>
      <c r="Y107" s="319"/>
      <c r="Z107" s="319"/>
      <c r="AA107" s="319"/>
      <c r="AB107" s="319"/>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19"/>
      <c r="AZ107" s="319"/>
      <c r="BA107" s="319"/>
      <c r="BB107" s="319"/>
      <c r="BC107" s="319"/>
      <c r="BD107" s="319"/>
      <c r="BE107" s="319"/>
      <c r="BF107" s="319"/>
      <c r="BG107" s="319"/>
      <c r="BH107" s="319"/>
      <c r="BI107" s="319"/>
      <c r="BJ107" s="319"/>
      <c r="BK107" s="319"/>
      <c r="BL107" s="319"/>
      <c r="BM107" s="319"/>
      <c r="BN107" s="319"/>
      <c r="BO107" s="319"/>
      <c r="BP107" s="319"/>
      <c r="BQ107" s="319"/>
      <c r="BR107" s="319"/>
      <c r="BS107" s="319"/>
      <c r="BT107" s="319"/>
      <c r="BU107" s="319"/>
      <c r="BV107" s="319"/>
      <c r="BW107" s="319"/>
      <c r="BX107" s="319"/>
      <c r="BY107" s="319"/>
      <c r="BZ107" s="319"/>
      <c r="CA107" s="319"/>
      <c r="CB107" s="319"/>
      <c r="CC107" s="319"/>
      <c r="CD107" s="319"/>
      <c r="CE107" s="319"/>
      <c r="CF107" s="319"/>
      <c r="CG107" s="319"/>
      <c r="CH107" s="319"/>
      <c r="CI107" s="319"/>
      <c r="CJ107" s="319"/>
      <c r="CK107" s="319"/>
      <c r="CL107" s="319"/>
      <c r="CM107" s="319"/>
      <c r="CN107" s="319"/>
      <c r="CO107" s="319"/>
      <c r="CP107" s="319"/>
      <c r="CQ107" s="319"/>
      <c r="CR107" s="319"/>
      <c r="CS107" s="319"/>
      <c r="CT107" s="319"/>
      <c r="CU107" s="319"/>
      <c r="CV107" s="319"/>
      <c r="CW107" s="319"/>
      <c r="CX107" s="319"/>
      <c r="CY107" s="319"/>
      <c r="CZ107" s="319"/>
      <c r="DA107" s="319"/>
      <c r="DB107" s="319"/>
      <c r="DC107" s="319"/>
      <c r="DD107" s="319"/>
      <c r="DE107" s="319"/>
      <c r="DF107" s="319"/>
      <c r="DG107" s="319"/>
      <c r="DH107" s="319"/>
      <c r="DI107" s="319"/>
      <c r="DJ107" s="319"/>
      <c r="DK107" s="319"/>
      <c r="DL107" s="319"/>
      <c r="DM107" s="319"/>
      <c r="DN107" s="319"/>
      <c r="DO107" s="319"/>
      <c r="DP107" s="319"/>
      <c r="DQ107" s="319"/>
      <c r="DR107" s="319"/>
      <c r="DS107" s="319"/>
      <c r="DT107" s="319"/>
      <c r="DU107" s="319"/>
      <c r="DV107" s="319"/>
      <c r="DW107" s="319"/>
      <c r="DX107" s="319"/>
      <c r="DY107" s="319"/>
      <c r="DZ107" s="319"/>
      <c r="EA107" s="319"/>
      <c r="EB107" s="319"/>
      <c r="EC107" s="319"/>
      <c r="ED107" s="319"/>
      <c r="EE107" s="319"/>
      <c r="EF107" s="319"/>
      <c r="EG107" s="319"/>
      <c r="EH107" s="319"/>
      <c r="EI107" s="319"/>
      <c r="EJ107" s="319"/>
      <c r="EK107" s="319"/>
      <c r="EL107" s="319"/>
      <c r="EM107" s="319"/>
      <c r="EN107" s="319"/>
      <c r="EO107" s="319"/>
      <c r="EP107" s="319"/>
      <c r="EQ107" s="319"/>
      <c r="ER107" s="319"/>
      <c r="ES107" s="319"/>
      <c r="ET107" s="319"/>
      <c r="EU107" s="319"/>
      <c r="EV107" s="319"/>
      <c r="EW107" s="319"/>
      <c r="EX107" s="319"/>
    </row>
    <row r="108" spans="1:154" s="141" customFormat="1" ht="57.75" customHeight="1" thickBot="1" thickTop="1">
      <c r="A108" s="627" t="str">
        <f>+'MAPA DE RIESGOS'!A91</f>
        <v>CI00516-P</v>
      </c>
      <c r="B108" s="142">
        <v>42521</v>
      </c>
      <c r="C108" s="144">
        <v>42543</v>
      </c>
      <c r="D108" s="626" t="str">
        <f>'MAPA DE RIESGOS'!B91</f>
        <v>ATENCIÓN AL CIUDADANO</v>
      </c>
      <c r="E108" s="636" t="str">
        <f>'MAPA DE RIESGOS'!C91</f>
        <v>POSIBLES FALLAS EN  EL FLUJO DE INFORMACION INTERNO  DEL PROCESO </v>
      </c>
      <c r="F108" s="635">
        <f>'MAPA DE RIESGOS'!D91</f>
        <v>4</v>
      </c>
      <c r="G108" s="635">
        <f>'MAPA DE RIESGOS'!E91</f>
        <v>3</v>
      </c>
      <c r="H108" s="136" t="s">
        <v>1288</v>
      </c>
      <c r="I108" s="137">
        <v>42544</v>
      </c>
      <c r="J108" s="137">
        <v>42580</v>
      </c>
      <c r="K108" s="137" t="str">
        <f t="shared" si="1"/>
        <v>P</v>
      </c>
      <c r="L108" s="221" t="s">
        <v>553</v>
      </c>
      <c r="M108" s="221" t="s">
        <v>1289</v>
      </c>
      <c r="N108" s="732" t="s">
        <v>1464</v>
      </c>
      <c r="O108" s="728">
        <v>1</v>
      </c>
      <c r="P108" s="723">
        <v>0.8</v>
      </c>
      <c r="Q108" s="727" t="s">
        <v>1322</v>
      </c>
      <c r="R108" s="146" t="s">
        <v>1439</v>
      </c>
      <c r="S108" s="221" t="s">
        <v>17</v>
      </c>
      <c r="T108" s="144" t="s">
        <v>1373</v>
      </c>
      <c r="U108" s="144">
        <v>42564</v>
      </c>
      <c r="V108" s="221" t="s">
        <v>1425</v>
      </c>
      <c r="W108" s="320"/>
      <c r="X108" s="319"/>
      <c r="Y108" s="319"/>
      <c r="Z108" s="319"/>
      <c r="AA108" s="319"/>
      <c r="AB108" s="319"/>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19"/>
      <c r="AZ108" s="319"/>
      <c r="BA108" s="319"/>
      <c r="BB108" s="319"/>
      <c r="BC108" s="319"/>
      <c r="BD108" s="319"/>
      <c r="BE108" s="319"/>
      <c r="BF108" s="319"/>
      <c r="BG108" s="319"/>
      <c r="BH108" s="319"/>
      <c r="BI108" s="319"/>
      <c r="BJ108" s="319"/>
      <c r="BK108" s="319"/>
      <c r="BL108" s="319"/>
      <c r="BM108" s="319"/>
      <c r="BN108" s="319"/>
      <c r="BO108" s="319"/>
      <c r="BP108" s="319"/>
      <c r="BQ108" s="319"/>
      <c r="BR108" s="319"/>
      <c r="BS108" s="319"/>
      <c r="BT108" s="319"/>
      <c r="BU108" s="319"/>
      <c r="BV108" s="319"/>
      <c r="BW108" s="319"/>
      <c r="BX108" s="319"/>
      <c r="BY108" s="319"/>
      <c r="BZ108" s="319"/>
      <c r="CA108" s="319"/>
      <c r="CB108" s="319"/>
      <c r="CC108" s="319"/>
      <c r="CD108" s="319"/>
      <c r="CE108" s="319"/>
      <c r="CF108" s="319"/>
      <c r="CG108" s="319"/>
      <c r="CH108" s="319"/>
      <c r="CI108" s="319"/>
      <c r="CJ108" s="319"/>
      <c r="CK108" s="319"/>
      <c r="CL108" s="319"/>
      <c r="CM108" s="319"/>
      <c r="CN108" s="319"/>
      <c r="CO108" s="319"/>
      <c r="CP108" s="319"/>
      <c r="CQ108" s="319"/>
      <c r="CR108" s="319"/>
      <c r="CS108" s="319"/>
      <c r="CT108" s="319"/>
      <c r="CU108" s="319"/>
      <c r="CV108" s="319"/>
      <c r="CW108" s="319"/>
      <c r="CX108" s="319"/>
      <c r="CY108" s="319"/>
      <c r="CZ108" s="319"/>
      <c r="DA108" s="319"/>
      <c r="DB108" s="319"/>
      <c r="DC108" s="319"/>
      <c r="DD108" s="319"/>
      <c r="DE108" s="319"/>
      <c r="DF108" s="319"/>
      <c r="DG108" s="319"/>
      <c r="DH108" s="319"/>
      <c r="DI108" s="319"/>
      <c r="DJ108" s="319"/>
      <c r="DK108" s="319"/>
      <c r="DL108" s="319"/>
      <c r="DM108" s="319"/>
      <c r="DN108" s="319"/>
      <c r="DO108" s="319"/>
      <c r="DP108" s="319"/>
      <c r="DQ108" s="319"/>
      <c r="DR108" s="319"/>
      <c r="DS108" s="319"/>
      <c r="DT108" s="319"/>
      <c r="DU108" s="319"/>
      <c r="DV108" s="319"/>
      <c r="DW108" s="319"/>
      <c r="DX108" s="319"/>
      <c r="DY108" s="319"/>
      <c r="DZ108" s="319"/>
      <c r="EA108" s="319"/>
      <c r="EB108" s="319"/>
      <c r="EC108" s="319"/>
      <c r="ED108" s="319"/>
      <c r="EE108" s="319"/>
      <c r="EF108" s="319"/>
      <c r="EG108" s="319"/>
      <c r="EH108" s="319"/>
      <c r="EI108" s="319"/>
      <c r="EJ108" s="319"/>
      <c r="EK108" s="319"/>
      <c r="EL108" s="319"/>
      <c r="EM108" s="319"/>
      <c r="EN108" s="319"/>
      <c r="EO108" s="319"/>
      <c r="EP108" s="319"/>
      <c r="EQ108" s="319"/>
      <c r="ER108" s="319"/>
      <c r="ES108" s="319"/>
      <c r="ET108" s="319"/>
      <c r="EU108" s="319"/>
      <c r="EV108" s="319"/>
      <c r="EW108" s="319"/>
      <c r="EX108" s="319"/>
    </row>
    <row r="109" spans="1:23" s="302" customFormat="1" ht="105" customHeight="1" thickBot="1" thickTop="1">
      <c r="A109" s="347" t="str">
        <f>+'MAPA DE RIESGOS'!A92</f>
        <v>CA05913-P- CA02715-P</v>
      </c>
      <c r="B109" s="347">
        <v>41600</v>
      </c>
      <c r="C109" s="348" t="s">
        <v>1127</v>
      </c>
      <c r="D109" s="348" t="str">
        <f>'MAPA DE RIESGOS'!B92</f>
        <v>GESTIÓN DE SERVICIOS DE SALUD</v>
      </c>
      <c r="E109" s="348" t="str">
        <f>'MAPA DE RIESGOS'!C92</f>
        <v>POSIBLES INCUMPLIMIENTO A LAS METAS PROGRAMADAS DEL PROCESO.</v>
      </c>
      <c r="F109" s="887">
        <v>3</v>
      </c>
      <c r="G109" s="416">
        <f>'MAPA DE RIESGOS'!E92</f>
        <v>3</v>
      </c>
      <c r="H109" s="350" t="s">
        <v>1248</v>
      </c>
      <c r="I109" s="351" t="s">
        <v>1249</v>
      </c>
      <c r="J109" s="351">
        <v>42734</v>
      </c>
      <c r="K109" s="351" t="str">
        <f t="shared" si="1"/>
        <v>T</v>
      </c>
      <c r="L109" s="349" t="s">
        <v>155</v>
      </c>
      <c r="M109" s="349" t="s">
        <v>831</v>
      </c>
      <c r="N109" s="687">
        <v>1</v>
      </c>
      <c r="O109" s="688">
        <v>1</v>
      </c>
      <c r="P109" s="689">
        <v>1</v>
      </c>
      <c r="Q109" s="709" t="s">
        <v>1342</v>
      </c>
      <c r="R109" s="444" t="s">
        <v>1399</v>
      </c>
      <c r="S109" s="349" t="s">
        <v>17</v>
      </c>
      <c r="T109" s="349" t="s">
        <v>1373</v>
      </c>
      <c r="U109" s="348">
        <v>42569</v>
      </c>
      <c r="V109" s="349" t="s">
        <v>1374</v>
      </c>
      <c r="W109" s="303" t="s">
        <v>1238</v>
      </c>
    </row>
    <row r="110" spans="1:23" s="223" customFormat="1" ht="24.75" customHeight="1" hidden="1" thickBot="1" thickTop="1">
      <c r="A110" s="445" t="str">
        <f>+'MAPA DE RIESGOS'!A93</f>
        <v>CA00114-P</v>
      </c>
      <c r="B110" s="347">
        <v>41729</v>
      </c>
      <c r="C110" s="348">
        <v>41764</v>
      </c>
      <c r="D110" s="416" t="str">
        <f>'MAPA DE RIESGOS'!B93</f>
        <v>GESTIÓN DE SERVICIOS DE SALUD</v>
      </c>
      <c r="E110" s="446" t="str">
        <f>'MAPA DE RIESGOS'!C93</f>
        <v>REGRISTRO INOPORTUNO E INADECUADO DE LA REALIZACION DE LAS AUDITORIAS DE PUNTOS DE ATENCION</v>
      </c>
      <c r="F110" s="899">
        <f>'MAPA DE RIESGOS'!D93</f>
        <v>3</v>
      </c>
      <c r="G110" s="416">
        <f>'MAPA DE RIESGOS'!E93</f>
        <v>2</v>
      </c>
      <c r="H110" s="350" t="s">
        <v>234</v>
      </c>
      <c r="I110" s="351">
        <v>41754</v>
      </c>
      <c r="J110" s="351">
        <v>42063</v>
      </c>
      <c r="K110" s="321" t="str">
        <f t="shared" si="1"/>
        <v>SI</v>
      </c>
      <c r="L110" s="447" t="s">
        <v>235</v>
      </c>
      <c r="M110" s="448" t="s">
        <v>236</v>
      </c>
      <c r="N110" s="559"/>
      <c r="O110" s="559"/>
      <c r="P110" s="352"/>
      <c r="Q110" s="708"/>
      <c r="R110" s="449"/>
      <c r="S110" s="354"/>
      <c r="T110" s="354"/>
      <c r="U110" s="355"/>
      <c r="V110" s="354"/>
      <c r="W110" s="224"/>
    </row>
    <row r="111" spans="1:23" s="223" customFormat="1" ht="35.25" customHeight="1" hidden="1" thickBot="1" thickTop="1">
      <c r="A111" s="920" t="str">
        <f>+'MAPA DE RIESGOS'!A94</f>
        <v>CA01615-P</v>
      </c>
      <c r="B111" s="885">
        <v>42054</v>
      </c>
      <c r="C111" s="916">
        <v>42067</v>
      </c>
      <c r="D111" s="887" t="str">
        <f>'MAPA DE RIESGOS'!B94</f>
        <v>GESTIÓN DE SERVICIOS DE SALUD</v>
      </c>
      <c r="E111" s="918" t="str">
        <f>'MAPA DE RIESGOS'!C94</f>
        <v>POSIBLE DESACTUALIZACION EN EL SISTEMA DE GESTION INTEGRAL </v>
      </c>
      <c r="F111" s="416">
        <f>'MAPA DE RIESGOS'!D94</f>
        <v>2</v>
      </c>
      <c r="G111" s="416">
        <f>'MAPA DE RIESGOS'!E94</f>
        <v>2</v>
      </c>
      <c r="H111" s="450" t="s">
        <v>570</v>
      </c>
      <c r="I111" s="351">
        <v>42060</v>
      </c>
      <c r="J111" s="351">
        <v>42094</v>
      </c>
      <c r="K111" s="321" t="str">
        <f t="shared" si="1"/>
        <v>SI</v>
      </c>
      <c r="L111" s="447" t="s">
        <v>572</v>
      </c>
      <c r="M111" s="448" t="s">
        <v>531</v>
      </c>
      <c r="N111" s="559"/>
      <c r="O111" s="559"/>
      <c r="P111" s="352"/>
      <c r="Q111" s="708"/>
      <c r="R111" s="449"/>
      <c r="S111" s="354"/>
      <c r="T111" s="451"/>
      <c r="U111" s="355"/>
      <c r="V111" s="354"/>
      <c r="W111" s="224"/>
    </row>
    <row r="112" spans="1:23" s="223" customFormat="1" ht="93" customHeight="1" thickBot="1" thickTop="1">
      <c r="A112" s="921"/>
      <c r="B112" s="886"/>
      <c r="C112" s="917"/>
      <c r="D112" s="888"/>
      <c r="E112" s="919"/>
      <c r="F112" s="416">
        <v>2</v>
      </c>
      <c r="G112" s="416">
        <v>2</v>
      </c>
      <c r="H112" s="450" t="s">
        <v>571</v>
      </c>
      <c r="I112" s="351">
        <v>42068</v>
      </c>
      <c r="J112" s="351">
        <v>42307</v>
      </c>
      <c r="K112" s="351" t="str">
        <f t="shared" si="1"/>
        <v>P</v>
      </c>
      <c r="L112" s="447" t="s">
        <v>573</v>
      </c>
      <c r="M112" s="448" t="s">
        <v>230</v>
      </c>
      <c r="N112" s="691">
        <v>0.2</v>
      </c>
      <c r="O112" s="692">
        <v>1</v>
      </c>
      <c r="P112" s="690">
        <v>0.2</v>
      </c>
      <c r="Q112" s="708" t="s">
        <v>1343</v>
      </c>
      <c r="R112" s="444" t="s">
        <v>1343</v>
      </c>
      <c r="S112" s="349" t="s">
        <v>17</v>
      </c>
      <c r="T112" s="349" t="s">
        <v>1373</v>
      </c>
      <c r="U112" s="348">
        <v>42569</v>
      </c>
      <c r="V112" s="349" t="s">
        <v>1374</v>
      </c>
      <c r="W112" s="224"/>
    </row>
    <row r="113" spans="1:23" s="223" customFormat="1" ht="108" customHeight="1" hidden="1" thickBot="1" thickTop="1">
      <c r="A113" s="445" t="str">
        <f>+'MAPA DE RIESGOS'!A95</f>
        <v>CI00415-P</v>
      </c>
      <c r="B113" s="417">
        <v>42082</v>
      </c>
      <c r="C113" s="418">
        <v>42130</v>
      </c>
      <c r="D113" s="416" t="str">
        <f>'MAPA DE RIESGOS'!B95</f>
        <v>GESTIÓN DE SERVICIOS DE SALUD</v>
      </c>
      <c r="E113" s="416" t="str">
        <f>'MAPA DE RIESGOS'!C95</f>
        <v>INCUMPLIMIENTO DE LA LEY 594 DE 2000 LEY GENERAL DE ARCHIVOS (FUNCION ARCHIVISTICA DEL ESTADO COLOMBIANO) </v>
      </c>
      <c r="F113" s="416">
        <f>'MAPA DE RIESGOS'!D95</f>
        <v>3</v>
      </c>
      <c r="G113" s="416">
        <f>'MAPA DE RIESGOS'!E95</f>
        <v>3</v>
      </c>
      <c r="H113" s="350" t="s">
        <v>927</v>
      </c>
      <c r="I113" s="452">
        <v>42130</v>
      </c>
      <c r="J113" s="452">
        <v>42277</v>
      </c>
      <c r="K113" s="351" t="str">
        <f t="shared" si="1"/>
        <v>SI</v>
      </c>
      <c r="L113" s="447" t="s">
        <v>572</v>
      </c>
      <c r="M113" s="448" t="s">
        <v>532</v>
      </c>
      <c r="N113" s="559"/>
      <c r="O113" s="559"/>
      <c r="P113" s="352"/>
      <c r="Q113" s="709"/>
      <c r="R113" s="353"/>
      <c r="S113" s="354"/>
      <c r="T113" s="354"/>
      <c r="U113" s="355"/>
      <c r="V113" s="349"/>
      <c r="W113" s="303"/>
    </row>
    <row r="114" spans="1:23" s="302" customFormat="1" ht="147" customHeight="1" hidden="1" thickBot="1" thickTop="1">
      <c r="A114" s="445" t="str">
        <f>+'MAPA DE RIESGOS'!A96</f>
        <v>CI00515-P</v>
      </c>
      <c r="B114" s="417">
        <v>42082</v>
      </c>
      <c r="C114" s="418">
        <v>42130</v>
      </c>
      <c r="D114" s="416" t="str">
        <f>'MAPA DE RIESGOS'!B96</f>
        <v>GESTIÓN DE SERVICIOS DE SALUD</v>
      </c>
      <c r="E114" s="416" t="str">
        <f>'MAPA DE RIESGOS'!C96</f>
        <v>INCUMPLIMIENTO DE LA LEY 594 DE 2000 LEY GENERAL DE ARCHIVOS (FUNCION ARCHIVISTICA DEL ESTADO COLOMBIANO)  INCUMPLIMIENTO DEL PROCEDIMIENTO SEGUIMIENTO  LA ADMINISTRACIÓN DEL SISTEMA DOCUMENTAL </v>
      </c>
      <c r="F114" s="416">
        <f>'MAPA DE RIESGOS'!D96</f>
        <v>3</v>
      </c>
      <c r="G114" s="416">
        <f>'MAPA DE RIESGOS'!E96</f>
        <v>3</v>
      </c>
      <c r="H114" s="350" t="s">
        <v>926</v>
      </c>
      <c r="I114" s="452">
        <v>42130</v>
      </c>
      <c r="J114" s="452">
        <v>42277</v>
      </c>
      <c r="K114" s="351" t="str">
        <f t="shared" si="1"/>
        <v>SI</v>
      </c>
      <c r="L114" s="447" t="s">
        <v>572</v>
      </c>
      <c r="M114" s="448" t="s">
        <v>857</v>
      </c>
      <c r="N114" s="559"/>
      <c r="O114" s="559"/>
      <c r="P114" s="352"/>
      <c r="Q114" s="708"/>
      <c r="R114" s="353"/>
      <c r="S114" s="354"/>
      <c r="T114" s="354"/>
      <c r="U114" s="355"/>
      <c r="V114" s="349"/>
      <c r="W114" s="303"/>
    </row>
    <row r="115" spans="1:23" s="249" customFormat="1" ht="37.5" customHeight="1" hidden="1" thickBot="1" thickTop="1">
      <c r="A115" s="445" t="str">
        <f>+'MAPA DE RIESGOS'!A97</f>
        <v>CI00615-P</v>
      </c>
      <c r="B115" s="417">
        <v>42122</v>
      </c>
      <c r="C115" s="418">
        <v>42135</v>
      </c>
      <c r="D115" s="416" t="str">
        <f>'MAPA DE RIESGOS'!B97</f>
        <v>GESTIÓN DE SERVICIOS DE SALUD</v>
      </c>
      <c r="E115" s="416" t="str">
        <f>'MAPA DE RIESGOS'!C97</f>
        <v>NO PRESENTACIÓN DE LOS INFOIRMES EN TERMINOS DE OPORTUNIDAD </v>
      </c>
      <c r="F115" s="416">
        <f>'MAPA DE RIESGOS'!D97</f>
        <v>3</v>
      </c>
      <c r="G115" s="416">
        <f>'MAPA DE RIESGOS'!E97</f>
        <v>3</v>
      </c>
      <c r="H115" s="350" t="s">
        <v>820</v>
      </c>
      <c r="I115" s="452">
        <v>42135</v>
      </c>
      <c r="J115" s="452">
        <v>42154</v>
      </c>
      <c r="K115" s="351" t="str">
        <f t="shared" si="1"/>
        <v>SI</v>
      </c>
      <c r="L115" s="447" t="s">
        <v>572</v>
      </c>
      <c r="M115" s="448" t="s">
        <v>532</v>
      </c>
      <c r="N115" s="559"/>
      <c r="O115" s="559"/>
      <c r="P115" s="352"/>
      <c r="Q115" s="709"/>
      <c r="R115" s="353"/>
      <c r="S115" s="354"/>
      <c r="T115" s="354"/>
      <c r="U115" s="355"/>
      <c r="V115" s="349"/>
      <c r="W115" s="256"/>
    </row>
    <row r="116" spans="1:23" s="223" customFormat="1" ht="108" customHeight="1" hidden="1" thickBot="1" thickTop="1">
      <c r="A116" s="445" t="str">
        <f>+'MAPA DE RIESGOS'!A98</f>
        <v>CI00715-P</v>
      </c>
      <c r="B116" s="417">
        <v>42122</v>
      </c>
      <c r="C116" s="418">
        <v>42135</v>
      </c>
      <c r="D116" s="416" t="str">
        <f>'MAPA DE RIESGOS'!B98</f>
        <v>GESTIÓN DE SERVICIOS DE SALUD</v>
      </c>
      <c r="E116" s="416" t="str">
        <f>'MAPA DE RIESGOS'!C98</f>
        <v>INCUMPLIMIENTO DE LA NORMATIVIDAD VIGENTE </v>
      </c>
      <c r="F116" s="416">
        <f>'MAPA DE RIESGOS'!D98</f>
        <v>3</v>
      </c>
      <c r="G116" s="416">
        <f>'MAPA DE RIESGOS'!E98</f>
        <v>3</v>
      </c>
      <c r="H116" s="350" t="s">
        <v>826</v>
      </c>
      <c r="I116" s="452">
        <v>42135</v>
      </c>
      <c r="J116" s="452">
        <v>42146</v>
      </c>
      <c r="K116" s="351" t="str">
        <f t="shared" si="1"/>
        <v>SI</v>
      </c>
      <c r="L116" s="447" t="s">
        <v>572</v>
      </c>
      <c r="M116" s="448" t="s">
        <v>532</v>
      </c>
      <c r="N116" s="559"/>
      <c r="O116" s="559"/>
      <c r="P116" s="352"/>
      <c r="Q116" s="709"/>
      <c r="R116" s="353"/>
      <c r="S116" s="354"/>
      <c r="T116" s="354"/>
      <c r="U116" s="355"/>
      <c r="V116" s="349"/>
      <c r="W116" s="303"/>
    </row>
    <row r="117" spans="1:23" s="223" customFormat="1" ht="140.25" customHeight="1" hidden="1" thickBot="1" thickTop="1">
      <c r="A117" s="445" t="str">
        <f>+'MAPA DE RIESGOS'!A99</f>
        <v>CI00815-P</v>
      </c>
      <c r="B117" s="417">
        <v>42122</v>
      </c>
      <c r="C117" s="418">
        <v>42135</v>
      </c>
      <c r="D117" s="416" t="str">
        <f>'MAPA DE RIESGOS'!B99</f>
        <v>GESTIÓN DE SERVICIOS DE SALUD</v>
      </c>
      <c r="E117" s="416" t="str">
        <f>'MAPA DE RIESGOS'!C99</f>
        <v>DESACTUALIZACION DEL PROCEDIMIENTO VALORACIONES MEDICO-LABORALES </v>
      </c>
      <c r="F117" s="416">
        <f>'MAPA DE RIESGOS'!D99</f>
        <v>3</v>
      </c>
      <c r="G117" s="416">
        <f>'MAPA DE RIESGOS'!E99</f>
        <v>3</v>
      </c>
      <c r="H117" s="350" t="s">
        <v>830</v>
      </c>
      <c r="I117" s="452">
        <v>42135</v>
      </c>
      <c r="J117" s="452">
        <v>42146</v>
      </c>
      <c r="K117" s="351" t="str">
        <f t="shared" si="1"/>
        <v>SI</v>
      </c>
      <c r="L117" s="447" t="s">
        <v>572</v>
      </c>
      <c r="M117" s="448" t="s">
        <v>532</v>
      </c>
      <c r="N117" s="559"/>
      <c r="O117" s="559"/>
      <c r="P117" s="352"/>
      <c r="Q117" s="709"/>
      <c r="R117" s="353"/>
      <c r="S117" s="354"/>
      <c r="T117" s="354"/>
      <c r="U117" s="355"/>
      <c r="V117" s="349"/>
      <c r="W117" s="303"/>
    </row>
    <row r="118" spans="1:23" s="249" customFormat="1" ht="32.25" customHeight="1" hidden="1" thickBot="1" thickTop="1">
      <c r="A118" s="445" t="str">
        <f>+'MAPA DE RIESGOS'!A100</f>
        <v>CI01215-P</v>
      </c>
      <c r="B118" s="417">
        <v>42144</v>
      </c>
      <c r="C118" s="418" t="s">
        <v>929</v>
      </c>
      <c r="D118" s="416" t="str">
        <f>'MAPA DE RIESGOS'!B100</f>
        <v>GESTIÓN DE SERVICIOS DE SALUD (BARRANQUILLA)</v>
      </c>
      <c r="E118" s="453" t="str">
        <f>'MAPA DE RIESGOS'!C100</f>
        <v>Doble Facturación  del Servicio de Internet en la oficina de Barranquilla </v>
      </c>
      <c r="F118" s="416">
        <f>'MAPA DE RIESGOS'!D100</f>
        <v>3</v>
      </c>
      <c r="G118" s="416">
        <f>'MAPA DE RIESGOS'!E100</f>
        <v>3</v>
      </c>
      <c r="H118" s="419" t="s">
        <v>928</v>
      </c>
      <c r="I118" s="452">
        <v>42151</v>
      </c>
      <c r="J118" s="452">
        <v>42277</v>
      </c>
      <c r="K118" s="351" t="str">
        <f t="shared" si="1"/>
        <v>SI</v>
      </c>
      <c r="L118" s="447" t="s">
        <v>901</v>
      </c>
      <c r="M118" s="448" t="s">
        <v>831</v>
      </c>
      <c r="N118" s="559"/>
      <c r="O118" s="559"/>
      <c r="P118" s="352"/>
      <c r="Q118" s="709"/>
      <c r="R118" s="353"/>
      <c r="S118" s="354"/>
      <c r="T118" s="354"/>
      <c r="U118" s="355"/>
      <c r="V118" s="349"/>
      <c r="W118" s="256"/>
    </row>
    <row r="119" spans="1:23" s="223" customFormat="1" ht="108" customHeight="1" thickBot="1" thickTop="1">
      <c r="A119" s="445" t="str">
        <f>+'MAPA DE RIESGOS'!A101</f>
        <v>CI01315-P-- CI04215-P</v>
      </c>
      <c r="B119" s="417">
        <v>42144</v>
      </c>
      <c r="C119" s="418" t="s">
        <v>929</v>
      </c>
      <c r="D119" s="416" t="str">
        <f>'MAPA DE RIESGOS'!B101</f>
        <v>GESTIÓN DE SERVICIOS DE SALUD (BARRANQUILLA)</v>
      </c>
      <c r="E119" s="453" t="str">
        <f>'MAPA DE RIESGOS'!C101</f>
        <v>Desactualización en los Radicados de la Documentación </v>
      </c>
      <c r="F119" s="416">
        <f>'MAPA DE RIESGOS'!D101</f>
        <v>3</v>
      </c>
      <c r="G119" s="416">
        <f>'MAPA DE RIESGOS'!E101</f>
        <v>3</v>
      </c>
      <c r="H119" s="350" t="s">
        <v>1250</v>
      </c>
      <c r="I119" s="452" t="s">
        <v>1251</v>
      </c>
      <c r="J119" s="452">
        <v>42551</v>
      </c>
      <c r="K119" s="351" t="str">
        <f t="shared" si="1"/>
        <v>T</v>
      </c>
      <c r="L119" s="447" t="s">
        <v>901</v>
      </c>
      <c r="M119" s="448" t="s">
        <v>831</v>
      </c>
      <c r="N119" s="693">
        <v>1</v>
      </c>
      <c r="O119" s="694">
        <v>1</v>
      </c>
      <c r="P119" s="695">
        <v>1</v>
      </c>
      <c r="Q119" s="709" t="s">
        <v>1307</v>
      </c>
      <c r="R119" s="353" t="s">
        <v>1392</v>
      </c>
      <c r="S119" s="349" t="s">
        <v>17</v>
      </c>
      <c r="T119" s="349" t="s">
        <v>1373</v>
      </c>
      <c r="U119" s="348">
        <v>42569</v>
      </c>
      <c r="V119" s="349" t="s">
        <v>1374</v>
      </c>
      <c r="W119" s="303" t="s">
        <v>1238</v>
      </c>
    </row>
    <row r="120" spans="1:23" s="249" customFormat="1" ht="62.25" customHeight="1" hidden="1" thickBot="1" thickTop="1">
      <c r="A120" s="445" t="str">
        <f>+'MAPA DE RIESGOS'!A102</f>
        <v>CI01415-P</v>
      </c>
      <c r="B120" s="417">
        <v>42144</v>
      </c>
      <c r="C120" s="418">
        <v>42178</v>
      </c>
      <c r="D120" s="416" t="str">
        <f>'MAPA DE RIESGOS'!B102</f>
        <v>GESTIÓN DE SERVICIOS DE SALUD (CARTAGENA)</v>
      </c>
      <c r="E120" s="453" t="str">
        <f>'MAPA DE RIESGOS'!C102</f>
        <v>No consolidación de la la información y manejo diferente de criterios en la cadena Red Frio  en cada Ciudad de las distintas Divisiones. </v>
      </c>
      <c r="F120" s="416">
        <f>'MAPA DE RIESGOS'!D102</f>
        <v>3</v>
      </c>
      <c r="G120" s="416">
        <f>'MAPA DE RIESGOS'!E102</f>
        <v>3</v>
      </c>
      <c r="H120" s="419" t="s">
        <v>898</v>
      </c>
      <c r="I120" s="452">
        <v>42179</v>
      </c>
      <c r="J120" s="452">
        <v>42251</v>
      </c>
      <c r="K120" s="351" t="str">
        <f t="shared" si="1"/>
        <v>SI</v>
      </c>
      <c r="L120" s="447" t="s">
        <v>899</v>
      </c>
      <c r="M120" s="448" t="s">
        <v>900</v>
      </c>
      <c r="N120" s="559"/>
      <c r="O120" s="559"/>
      <c r="P120" s="352"/>
      <c r="Q120" s="709"/>
      <c r="R120" s="353"/>
      <c r="S120" s="349"/>
      <c r="T120" s="349"/>
      <c r="U120" s="348"/>
      <c r="V120" s="349"/>
      <c r="W120" s="256"/>
    </row>
    <row r="121" spans="1:23" s="319" customFormat="1" ht="89.25" customHeight="1" thickBot="1" thickTop="1">
      <c r="A121" s="445" t="str">
        <f>+'MAPA DE RIESGOS'!A103</f>
        <v>CI03615-P</v>
      </c>
      <c r="B121" s="417">
        <v>42296</v>
      </c>
      <c r="C121" s="418">
        <v>42429</v>
      </c>
      <c r="D121" s="416" t="str">
        <f>'MAPA DE RIESGOS'!B103</f>
        <v>GESTIÓN DE SERVICIOS DE SALUD </v>
      </c>
      <c r="E121" s="453" t="str">
        <f>'MAPA DE RIESGOS'!C103</f>
        <v>QUE LAS DIVISIONES NO CUMPLAN CON LAS TAREAS ASIGNADAS  </v>
      </c>
      <c r="F121" s="416">
        <f>'MAPA DE RIESGOS'!D103</f>
        <v>1</v>
      </c>
      <c r="G121" s="416">
        <f>'MAPA DE RIESGOS'!E103</f>
        <v>1</v>
      </c>
      <c r="H121" s="419" t="s">
        <v>1252</v>
      </c>
      <c r="I121" s="452" t="s">
        <v>1253</v>
      </c>
      <c r="J121" s="452">
        <v>42551</v>
      </c>
      <c r="K121" s="351" t="str">
        <f t="shared" si="1"/>
        <v>T</v>
      </c>
      <c r="L121" s="447" t="s">
        <v>1081</v>
      </c>
      <c r="M121" s="448" t="s">
        <v>719</v>
      </c>
      <c r="N121" s="697">
        <v>1</v>
      </c>
      <c r="O121" s="698">
        <v>1</v>
      </c>
      <c r="P121" s="696">
        <v>1</v>
      </c>
      <c r="Q121" s="709" t="s">
        <v>1308</v>
      </c>
      <c r="R121" s="709" t="s">
        <v>1308</v>
      </c>
      <c r="S121" s="354" t="s">
        <v>1376</v>
      </c>
      <c r="T121" s="354" t="s">
        <v>1393</v>
      </c>
      <c r="U121" s="355">
        <v>42569</v>
      </c>
      <c r="V121" s="354" t="s">
        <v>1374</v>
      </c>
      <c r="W121" s="303" t="s">
        <v>1238</v>
      </c>
    </row>
    <row r="122" spans="1:23" s="319" customFormat="1" ht="160.5" customHeight="1" thickBot="1" thickTop="1">
      <c r="A122" s="527" t="str">
        <f>+'MAPA DE RIESGOS'!A104</f>
        <v>CA01016-P--CA01116-P</v>
      </c>
      <c r="B122" s="524">
        <v>42052</v>
      </c>
      <c r="C122" s="526">
        <v>42439</v>
      </c>
      <c r="D122" s="525" t="str">
        <f>'MAPA DE RIESGOS'!B104</f>
        <v>GESTIÓN DE SERVICIOS DE SALUD </v>
      </c>
      <c r="E122" s="453" t="str">
        <f>'MAPA DE RIESGOS'!C104</f>
        <v>INCUMPLIMIENTO EN LOS PLANES INSTUITUCIONALES RELACIONADOS CON LAS ACCIONES PREVENTIVAS </v>
      </c>
      <c r="F122" s="525">
        <f>'MAPA DE RIESGOS'!D104</f>
        <v>3</v>
      </c>
      <c r="G122" s="525">
        <f>'MAPA DE RIESGOS'!E104</f>
        <v>3</v>
      </c>
      <c r="H122" s="682" t="s">
        <v>1264</v>
      </c>
      <c r="I122" s="452" t="s">
        <v>1254</v>
      </c>
      <c r="J122" s="452">
        <v>42551</v>
      </c>
      <c r="K122" s="351" t="str">
        <f>IF(P122=100%,("T"),(IF(P122=0%,("SI"),("P"))))</f>
        <v>T</v>
      </c>
      <c r="L122" s="447" t="s">
        <v>1081</v>
      </c>
      <c r="M122" s="448" t="s">
        <v>1153</v>
      </c>
      <c r="N122" s="700">
        <v>1</v>
      </c>
      <c r="O122" s="701">
        <v>1</v>
      </c>
      <c r="P122" s="699">
        <v>1</v>
      </c>
      <c r="Q122" s="709" t="s">
        <v>1309</v>
      </c>
      <c r="R122" s="353" t="s">
        <v>1396</v>
      </c>
      <c r="S122" s="354" t="s">
        <v>1376</v>
      </c>
      <c r="T122" s="354" t="s">
        <v>1397</v>
      </c>
      <c r="U122" s="355">
        <v>42569</v>
      </c>
      <c r="V122" s="354" t="s">
        <v>1374</v>
      </c>
      <c r="W122" s="303" t="s">
        <v>1238</v>
      </c>
    </row>
    <row r="123" spans="1:23" s="319" customFormat="1" ht="97.5" customHeight="1" thickBot="1" thickTop="1">
      <c r="A123" s="623" t="str">
        <f>+'MAPA DE RIESGOS'!A105</f>
        <v>CI00316-P</v>
      </c>
      <c r="B123" s="620">
        <v>42521</v>
      </c>
      <c r="C123" s="622">
        <v>42543</v>
      </c>
      <c r="D123" s="621" t="str">
        <f>'MAPA DE RIESGOS'!B105</f>
        <v>GESTIÓN DE SERVICIOS DE SALUD </v>
      </c>
      <c r="E123" s="453" t="str">
        <f>'MAPA DE RIESGOS'!C105</f>
        <v>QUE NO SE DE CUMPLIMIENTO  A LA LEY 594 DE 2000 LEY GENERAL DE ARCHIVOS</v>
      </c>
      <c r="F123" s="621">
        <f>'MAPA DE RIESGOS'!D105</f>
        <v>3</v>
      </c>
      <c r="G123" s="621">
        <f>'MAPA DE RIESGOS'!E105</f>
        <v>3</v>
      </c>
      <c r="H123" s="682" t="s">
        <v>1275</v>
      </c>
      <c r="I123" s="452">
        <v>42543</v>
      </c>
      <c r="J123" s="452">
        <v>42608</v>
      </c>
      <c r="K123" s="351" t="str">
        <f>IF(P123=100%,("T"),(IF(P123=0%,("SI"),("P"))))</f>
        <v>T</v>
      </c>
      <c r="L123" s="447" t="s">
        <v>1276</v>
      </c>
      <c r="M123" s="448" t="s">
        <v>1277</v>
      </c>
      <c r="N123" s="703">
        <v>1</v>
      </c>
      <c r="O123" s="704">
        <v>1</v>
      </c>
      <c r="P123" s="702">
        <v>1</v>
      </c>
      <c r="Q123" s="709" t="s">
        <v>1311</v>
      </c>
      <c r="R123" s="353" t="s">
        <v>1394</v>
      </c>
      <c r="S123" s="354" t="s">
        <v>1376</v>
      </c>
      <c r="T123" s="354" t="s">
        <v>1395</v>
      </c>
      <c r="U123" s="355">
        <v>42570</v>
      </c>
      <c r="V123" s="354" t="s">
        <v>1374</v>
      </c>
      <c r="W123" s="303"/>
    </row>
    <row r="124" spans="1:23" s="319" customFormat="1" ht="97.5" customHeight="1" thickBot="1" thickTop="1">
      <c r="A124" s="623" t="str">
        <f>+'MAPA DE RIESGOS'!A106</f>
        <v>CI00416-P</v>
      </c>
      <c r="B124" s="620">
        <v>42521</v>
      </c>
      <c r="C124" s="622">
        <v>42543</v>
      </c>
      <c r="D124" s="621" t="str">
        <f>'MAPA DE RIESGOS'!B106</f>
        <v>GESTIÓN DE SERVICIOS DE SALUD </v>
      </c>
      <c r="E124" s="453" t="str">
        <f>'MAPA DE RIESGOS'!C106</f>
        <v>QUE NO SE DE CUMPLIMIENTO  A LA LEY 594 DE 2000 LEY GENERAL DE ARCHIVOS</v>
      </c>
      <c r="F124" s="621">
        <f>'MAPA DE RIESGOS'!D106</f>
        <v>3</v>
      </c>
      <c r="G124" s="621">
        <f>'MAPA DE RIESGOS'!E106</f>
        <v>3</v>
      </c>
      <c r="H124" s="682" t="s">
        <v>1281</v>
      </c>
      <c r="I124" s="452">
        <v>42543</v>
      </c>
      <c r="J124" s="452">
        <v>42581</v>
      </c>
      <c r="K124" s="351" t="str">
        <f>IF(P124=100%,("T"),(IF(P124=0%,("SI"),("P"))))</f>
        <v>T</v>
      </c>
      <c r="L124" s="447" t="s">
        <v>1282</v>
      </c>
      <c r="M124" s="448" t="s">
        <v>1116</v>
      </c>
      <c r="N124" s="706">
        <v>1</v>
      </c>
      <c r="O124" s="707">
        <v>1</v>
      </c>
      <c r="P124" s="705">
        <v>1</v>
      </c>
      <c r="Q124" s="709" t="s">
        <v>1310</v>
      </c>
      <c r="R124" s="353" t="s">
        <v>1398</v>
      </c>
      <c r="S124" s="349" t="s">
        <v>17</v>
      </c>
      <c r="T124" s="349" t="s">
        <v>1373</v>
      </c>
      <c r="U124" s="348">
        <v>42570</v>
      </c>
      <c r="V124" s="349" t="s">
        <v>1374</v>
      </c>
      <c r="W124" s="303"/>
    </row>
    <row r="125" spans="1:23" s="249" customFormat="1" ht="58.5" customHeight="1" hidden="1" thickBot="1" thickTop="1">
      <c r="A125" s="944" t="str">
        <f>+'MAPA DE RIESGOS'!A107</f>
        <v>N/A</v>
      </c>
      <c r="B125" s="944" t="s">
        <v>182</v>
      </c>
      <c r="C125" s="947">
        <v>41246</v>
      </c>
      <c r="D125" s="910" t="str">
        <f>'MAPA DE RIESGOS'!B107</f>
        <v>GESTION DE COBRO</v>
      </c>
      <c r="E125" s="892" t="str">
        <f>'MAPA DE RIESGOS'!C107</f>
        <v>NO REALIZAR EL COBRO PERSUASIVO A DEUDORES MOROSOS DE ARRENDAMIENTO</v>
      </c>
      <c r="F125" s="910">
        <f>'MAPA DE RIESGOS'!D107</f>
        <v>3</v>
      </c>
      <c r="G125" s="910">
        <f>'MAPA DE RIESGOS'!E107</f>
        <v>1</v>
      </c>
      <c r="H125" s="244" t="s">
        <v>229</v>
      </c>
      <c r="I125" s="245">
        <v>41246</v>
      </c>
      <c r="J125" s="245">
        <v>42078</v>
      </c>
      <c r="K125" s="321" t="str">
        <f t="shared" si="1"/>
        <v>SI</v>
      </c>
      <c r="L125" s="241" t="s">
        <v>414</v>
      </c>
      <c r="M125" s="244" t="s">
        <v>230</v>
      </c>
      <c r="N125" s="558"/>
      <c r="O125" s="558"/>
      <c r="P125" s="246"/>
      <c r="Q125" s="260"/>
      <c r="R125" s="261"/>
      <c r="S125" s="241"/>
      <c r="T125" s="241"/>
      <c r="U125" s="247"/>
      <c r="V125" s="241"/>
      <c r="W125" s="248"/>
    </row>
    <row r="126" spans="1:23" s="249" customFormat="1" ht="42" customHeight="1" hidden="1" thickBot="1" thickTop="1">
      <c r="A126" s="945"/>
      <c r="B126" s="945"/>
      <c r="C126" s="948"/>
      <c r="D126" s="911"/>
      <c r="E126" s="893"/>
      <c r="F126" s="911"/>
      <c r="G126" s="911"/>
      <c r="H126" s="244" t="s">
        <v>449</v>
      </c>
      <c r="I126" s="245">
        <v>42078</v>
      </c>
      <c r="J126" s="245">
        <v>42124</v>
      </c>
      <c r="K126" s="321" t="str">
        <f t="shared" si="1"/>
        <v>SI</v>
      </c>
      <c r="L126" s="241" t="s">
        <v>415</v>
      </c>
      <c r="M126" s="244" t="s">
        <v>183</v>
      </c>
      <c r="N126" s="558"/>
      <c r="O126" s="558"/>
      <c r="P126" s="246"/>
      <c r="Q126" s="257"/>
      <c r="R126" s="262"/>
      <c r="S126" s="241"/>
      <c r="T126" s="241"/>
      <c r="U126" s="247"/>
      <c r="V126" s="241"/>
      <c r="W126" s="248"/>
    </row>
    <row r="127" spans="1:23" s="249" customFormat="1" ht="42.75" customHeight="1" hidden="1" thickBot="1" thickTop="1">
      <c r="A127" s="945"/>
      <c r="B127" s="945"/>
      <c r="C127" s="948"/>
      <c r="D127" s="911"/>
      <c r="E127" s="893"/>
      <c r="F127" s="911"/>
      <c r="G127" s="911"/>
      <c r="H127" s="244"/>
      <c r="I127" s="258"/>
      <c r="J127" s="258"/>
      <c r="K127" s="321"/>
      <c r="L127" s="241"/>
      <c r="M127" s="244"/>
      <c r="N127" s="558"/>
      <c r="O127" s="558"/>
      <c r="P127" s="246"/>
      <c r="Q127" s="257"/>
      <c r="R127" s="262"/>
      <c r="S127" s="241"/>
      <c r="T127" s="241"/>
      <c r="U127" s="247"/>
      <c r="V127" s="241"/>
      <c r="W127" s="248"/>
    </row>
    <row r="128" spans="1:23" s="249" customFormat="1" ht="50.25" customHeight="1" hidden="1" thickBot="1" thickTop="1">
      <c r="A128" s="946"/>
      <c r="B128" s="946"/>
      <c r="C128" s="949"/>
      <c r="D128" s="912"/>
      <c r="E128" s="894"/>
      <c r="F128" s="912"/>
      <c r="G128" s="912"/>
      <c r="H128" s="244" t="s">
        <v>940</v>
      </c>
      <c r="I128" s="258">
        <v>42124</v>
      </c>
      <c r="J128" s="258">
        <v>42277</v>
      </c>
      <c r="K128" s="321" t="str">
        <f t="shared" si="1"/>
        <v>SI</v>
      </c>
      <c r="L128" s="241" t="s">
        <v>416</v>
      </c>
      <c r="M128" s="244" t="s">
        <v>932</v>
      </c>
      <c r="N128" s="558"/>
      <c r="O128" s="558"/>
      <c r="P128" s="573"/>
      <c r="Q128" s="260"/>
      <c r="R128" s="75"/>
      <c r="S128" s="271"/>
      <c r="T128" s="271"/>
      <c r="U128" s="272"/>
      <c r="V128" s="271"/>
      <c r="W128" s="248"/>
    </row>
    <row r="129" spans="1:23" s="17" customFormat="1" ht="79.5" customHeight="1" thickBot="1" thickTop="1">
      <c r="A129" s="454" t="str">
        <f>+'MAPA DE RIESGOS'!A108</f>
        <v>CI03214-P
CA06714-P</v>
      </c>
      <c r="B129" s="326">
        <v>41883</v>
      </c>
      <c r="C129" s="325" t="s">
        <v>466</v>
      </c>
      <c r="D129" s="322" t="str">
        <f>'MAPA DE RIESGOS'!B108</f>
        <v>GESTION DE COBRO</v>
      </c>
      <c r="E129" s="323" t="str">
        <f>'MAPA DE RIESGOS'!C108</f>
        <v>POSIBLE DESACTUALIZACION DE LOS PROCEDIMIENTOS DEL PROCESO</v>
      </c>
      <c r="F129" s="322">
        <f>'MAPA DE RIESGOS'!D108</f>
        <v>3</v>
      </c>
      <c r="G129" s="322">
        <f>'MAPA DE RIESGOS'!E108</f>
        <v>1</v>
      </c>
      <c r="H129" s="323" t="s">
        <v>453</v>
      </c>
      <c r="I129" s="324">
        <v>42048</v>
      </c>
      <c r="J129" s="324">
        <v>42124</v>
      </c>
      <c r="K129" s="324" t="str">
        <f t="shared" si="1"/>
        <v>P</v>
      </c>
      <c r="L129" s="322" t="s">
        <v>1303</v>
      </c>
      <c r="M129" s="323" t="s">
        <v>465</v>
      </c>
      <c r="N129" s="736" t="s">
        <v>1465</v>
      </c>
      <c r="O129" s="736">
        <v>1</v>
      </c>
      <c r="P129" s="737">
        <v>0.7</v>
      </c>
      <c r="Q129" s="738" t="s">
        <v>1323</v>
      </c>
      <c r="R129" s="455" t="s">
        <v>1372</v>
      </c>
      <c r="S129" s="322" t="s">
        <v>17</v>
      </c>
      <c r="T129" s="322" t="s">
        <v>1373</v>
      </c>
      <c r="U129" s="325">
        <v>42565</v>
      </c>
      <c r="V129" s="322" t="s">
        <v>1374</v>
      </c>
      <c r="W129" s="50"/>
    </row>
    <row r="130" spans="1:23" s="17" customFormat="1" ht="87" customHeight="1" thickBot="1" thickTop="1">
      <c r="A130" s="456" t="str">
        <f>+'MAPA DE RIESGOS'!A109</f>
        <v>CA06814-P</v>
      </c>
      <c r="B130" s="326">
        <v>41900</v>
      </c>
      <c r="C130" s="325">
        <v>41908</v>
      </c>
      <c r="D130" s="329" t="str">
        <f>'MAPA DE RIESGOS'!B109</f>
        <v>GESTION DE COBRO</v>
      </c>
      <c r="E130" s="329" t="str">
        <f>'MAPA DE RIESGOS'!C109</f>
        <v>POSIBLE PERDIDA DE LA INFORMACIÓN POR NO CONTAR CON EXPEDIENTES FÍSCOS.</v>
      </c>
      <c r="F130" s="329">
        <f>'MAPA DE RIESGOS'!D109</f>
        <v>3</v>
      </c>
      <c r="G130" s="329">
        <f>'MAPA DE RIESGOS'!E109</f>
        <v>1</v>
      </c>
      <c r="H130" s="323" t="s">
        <v>1236</v>
      </c>
      <c r="I130" s="324" t="s">
        <v>1237</v>
      </c>
      <c r="J130" s="324">
        <v>42550</v>
      </c>
      <c r="K130" s="324" t="str">
        <f t="shared" si="1"/>
        <v>T</v>
      </c>
      <c r="L130" s="322" t="s">
        <v>1303</v>
      </c>
      <c r="M130" s="323" t="s">
        <v>420</v>
      </c>
      <c r="N130" s="736">
        <v>1</v>
      </c>
      <c r="O130" s="736">
        <v>1</v>
      </c>
      <c r="P130" s="737">
        <v>1</v>
      </c>
      <c r="Q130" s="738" t="s">
        <v>1324</v>
      </c>
      <c r="R130" s="455" t="s">
        <v>1375</v>
      </c>
      <c r="S130" s="788" t="s">
        <v>1376</v>
      </c>
      <c r="T130" s="790" t="s">
        <v>1377</v>
      </c>
      <c r="U130" s="607">
        <v>42565</v>
      </c>
      <c r="V130" s="788" t="s">
        <v>1374</v>
      </c>
      <c r="W130" s="303" t="s">
        <v>1238</v>
      </c>
    </row>
    <row r="131" spans="1:23" s="17" customFormat="1" ht="74.25" customHeight="1" thickBot="1" thickTop="1">
      <c r="A131" s="456" t="str">
        <f>+'MAPA DE RIESGOS'!A110</f>
        <v>CI02515-P
CI02415-P</v>
      </c>
      <c r="B131" s="327">
        <v>42201</v>
      </c>
      <c r="C131" s="328">
        <v>42222</v>
      </c>
      <c r="D131" s="329" t="str">
        <f>'MAPA DE RIESGOS'!B110</f>
        <v>GESTION DE COBRO</v>
      </c>
      <c r="E131" s="329" t="str">
        <f>'MAPA DE RIESGOS'!C110</f>
        <v>QUE NO SE CONSERVEN ADECUADAMENTE CONFORME A LA NORMA LA TRD DEL PROCESO. </v>
      </c>
      <c r="F131" s="329">
        <f>'MAPA DE RIESGOS'!D110</f>
        <v>3</v>
      </c>
      <c r="G131" s="329">
        <f>'MAPA DE RIESGOS'!E110</f>
        <v>2</v>
      </c>
      <c r="H131" s="323" t="s">
        <v>1239</v>
      </c>
      <c r="I131" s="324" t="s">
        <v>1240</v>
      </c>
      <c r="J131" s="324">
        <v>42550</v>
      </c>
      <c r="K131" s="324" t="str">
        <f t="shared" si="1"/>
        <v>P</v>
      </c>
      <c r="L131" s="322" t="s">
        <v>1303</v>
      </c>
      <c r="M131" s="323" t="s">
        <v>937</v>
      </c>
      <c r="N131" s="736" t="s">
        <v>1465</v>
      </c>
      <c r="O131" s="736">
        <v>1</v>
      </c>
      <c r="P131" s="737">
        <v>0.7</v>
      </c>
      <c r="Q131" s="738" t="s">
        <v>1325</v>
      </c>
      <c r="R131" s="455" t="s">
        <v>1378</v>
      </c>
      <c r="S131" s="322" t="s">
        <v>17</v>
      </c>
      <c r="T131" s="322" t="s">
        <v>1373</v>
      </c>
      <c r="U131" s="325">
        <v>42565</v>
      </c>
      <c r="V131" s="322" t="s">
        <v>1374</v>
      </c>
      <c r="W131" s="303" t="s">
        <v>1238</v>
      </c>
    </row>
    <row r="132" spans="1:23" s="228" customFormat="1" ht="32.25" customHeight="1" hidden="1" thickBot="1" thickTop="1">
      <c r="A132" s="456" t="str">
        <f>+'MAPA DE RIESGOS'!A111</f>
        <v>CI03715-P</v>
      </c>
      <c r="B132" s="327">
        <v>42299</v>
      </c>
      <c r="C132" s="328">
        <v>42332</v>
      </c>
      <c r="D132" s="329" t="str">
        <f>'MAPA DE RIESGOS'!B111</f>
        <v>GESTION DE COBRO</v>
      </c>
      <c r="E132" s="329" t="str">
        <f>'MAPA DE RIESGOS'!C111</f>
        <v>QUE NO SE ENVIEN LOS COBROS A DEUDORES MOROSOS  DEL SGSSS EN TIEMPO REAL </v>
      </c>
      <c r="F132" s="329">
        <f>'MAPA DE RIESGOS'!D111</f>
        <v>3</v>
      </c>
      <c r="G132" s="329">
        <f>'MAPA DE RIESGOS'!E111</f>
        <v>2</v>
      </c>
      <c r="H132" s="323" t="s">
        <v>1093</v>
      </c>
      <c r="I132" s="324">
        <v>42332</v>
      </c>
      <c r="J132" s="324">
        <v>42394</v>
      </c>
      <c r="K132" s="324" t="str">
        <f t="shared" si="1"/>
        <v>SI</v>
      </c>
      <c r="L132" s="322" t="s">
        <v>416</v>
      </c>
      <c r="M132" s="323" t="s">
        <v>1094</v>
      </c>
      <c r="N132" s="560"/>
      <c r="O132" s="560"/>
      <c r="P132" s="503"/>
      <c r="Q132" s="597"/>
      <c r="R132" s="455"/>
      <c r="S132" s="322"/>
      <c r="T132" s="322"/>
      <c r="U132" s="325"/>
      <c r="V132" s="322"/>
      <c r="W132" s="229"/>
    </row>
    <row r="133" spans="1:23" s="319" customFormat="1" ht="109.5" customHeight="1" hidden="1" thickBot="1" thickTop="1">
      <c r="A133" s="456" t="str">
        <f>+'MAPA DE RIESGOS'!A112</f>
        <v>CA00916-P</v>
      </c>
      <c r="B133" s="327">
        <v>42422</v>
      </c>
      <c r="C133" s="328">
        <v>42444</v>
      </c>
      <c r="D133" s="329" t="str">
        <f>'MAPA DE RIESGOS'!B112</f>
        <v>GESTION DE COBRO</v>
      </c>
      <c r="E133" s="329" t="str">
        <f>'MAPA DE RIESGOS'!C112</f>
        <v>QUE NO SE INCLUYAN LOS DEUDORES MOROSOS DEL FPS QUE CUMPLAN REQUISITOS DE LA LEY 904/2005 PARA SER REPORTADOS AL BDME </v>
      </c>
      <c r="F133" s="329">
        <f>'MAPA DE RIESGOS'!D112</f>
        <v>3</v>
      </c>
      <c r="G133" s="329">
        <f>'MAPA DE RIESGOS'!E112</f>
        <v>3</v>
      </c>
      <c r="H133" s="323" t="s">
        <v>1190</v>
      </c>
      <c r="I133" s="324" t="s">
        <v>1241</v>
      </c>
      <c r="J133" s="324">
        <v>42551</v>
      </c>
      <c r="K133" s="324" t="str">
        <f t="shared" si="1"/>
        <v>SI</v>
      </c>
      <c r="L133" s="329" t="s">
        <v>416</v>
      </c>
      <c r="M133" s="323" t="s">
        <v>532</v>
      </c>
      <c r="N133" s="578"/>
      <c r="O133" s="578"/>
      <c r="P133" s="579"/>
      <c r="Q133" s="597"/>
      <c r="R133" s="455"/>
      <c r="S133" s="606"/>
      <c r="T133" s="606"/>
      <c r="U133" s="607"/>
      <c r="V133" s="606"/>
      <c r="W133" s="320"/>
    </row>
    <row r="134" spans="1:23" s="21" customFormat="1" ht="126.75" customHeight="1" thickBot="1" thickTop="1">
      <c r="A134" s="426" t="str">
        <f>+'MAPA DE RIESGOS'!A113</f>
        <v>CA08014-P</v>
      </c>
      <c r="B134" s="457">
        <v>41905</v>
      </c>
      <c r="C134" s="433">
        <v>41999</v>
      </c>
      <c r="D134" s="423" t="str">
        <f>'MAPA DE RIESGOS'!B113</f>
        <v>GESTION DE RECURSOS FINANCIEROS</v>
      </c>
      <c r="E134" s="420" t="str">
        <f>'MAPA DE RIESGOS'!C113</f>
        <v>POSIBLE INCUMPLIMEINTO EN LOS PROCEDIMIENTOS DEL SISTEMA INTEGRADO DE GESTION</v>
      </c>
      <c r="F134" s="423">
        <f>'MAPA DE RIESGOS'!D113</f>
        <v>3</v>
      </c>
      <c r="G134" s="423">
        <f>'MAPA DE RIESGOS'!E113</f>
        <v>2</v>
      </c>
      <c r="H134" s="420" t="s">
        <v>500</v>
      </c>
      <c r="I134" s="421">
        <v>41999</v>
      </c>
      <c r="J134" s="421">
        <v>42034</v>
      </c>
      <c r="K134" s="421" t="str">
        <f t="shared" si="1"/>
        <v>SI</v>
      </c>
      <c r="L134" s="422" t="s">
        <v>448</v>
      </c>
      <c r="M134" s="420" t="s">
        <v>465</v>
      </c>
      <c r="N134" s="646">
        <v>0</v>
      </c>
      <c r="O134" s="646">
        <v>0</v>
      </c>
      <c r="P134" s="585">
        <v>0</v>
      </c>
      <c r="Q134" s="598" t="s">
        <v>1367</v>
      </c>
      <c r="R134" s="458" t="s">
        <v>1444</v>
      </c>
      <c r="S134" s="423" t="s">
        <v>17</v>
      </c>
      <c r="T134" s="423" t="s">
        <v>1373</v>
      </c>
      <c r="U134" s="425">
        <v>42570</v>
      </c>
      <c r="V134" s="423" t="s">
        <v>1374</v>
      </c>
      <c r="W134" s="170"/>
    </row>
    <row r="135" spans="1:23" s="21" customFormat="1" ht="123" customHeight="1" hidden="1" thickBot="1" thickTop="1">
      <c r="A135" s="927" t="str">
        <f>+'MAPA DE RIESGOS'!A114</f>
        <v>CA08114-P
CA05213-P
CA02315-P</v>
      </c>
      <c r="B135" s="926" t="s">
        <v>536</v>
      </c>
      <c r="C135" s="935" t="s">
        <v>537</v>
      </c>
      <c r="D135" s="889" t="str">
        <f>'MAPA DE RIESGOS'!B114</f>
        <v>GESTION DE RECURSOS FINANCIEROS CONTABILIDAD </v>
      </c>
      <c r="E135" s="895" t="str">
        <f>'MAPA DE RIESGOS'!C114</f>
        <v>QUE SE INCUMPLA EL OBJETIVO PARA LA CUAL FUE CREADO EL PROCESO. </v>
      </c>
      <c r="F135" s="889">
        <f>'MAPA DE RIESGOS'!D114</f>
        <v>4</v>
      </c>
      <c r="G135" s="889">
        <f>'MAPA DE RIESGOS'!E114</f>
        <v>1</v>
      </c>
      <c r="H135" s="420" t="s">
        <v>818</v>
      </c>
      <c r="I135" s="421">
        <v>41627</v>
      </c>
      <c r="J135" s="421">
        <v>42185</v>
      </c>
      <c r="K135" s="1037" t="str">
        <f t="shared" si="1"/>
        <v>SI</v>
      </c>
      <c r="L135" s="913" t="s">
        <v>430</v>
      </c>
      <c r="M135" s="420" t="s">
        <v>819</v>
      </c>
      <c r="N135" s="1043"/>
      <c r="O135" s="1043"/>
      <c r="P135" s="1040"/>
      <c r="Q135" s="598"/>
      <c r="R135" s="1034"/>
      <c r="S135" s="1025"/>
      <c r="T135" s="1025"/>
      <c r="U135" s="1029"/>
      <c r="V135" s="913"/>
      <c r="W135" s="170"/>
    </row>
    <row r="136" spans="1:23" s="21" customFormat="1" ht="60" customHeight="1" hidden="1" thickBot="1" thickTop="1">
      <c r="A136" s="928"/>
      <c r="B136" s="933"/>
      <c r="C136" s="936"/>
      <c r="D136" s="890"/>
      <c r="E136" s="896"/>
      <c r="F136" s="890"/>
      <c r="G136" s="890"/>
      <c r="H136" s="420" t="s">
        <v>538</v>
      </c>
      <c r="I136" s="421">
        <v>42048</v>
      </c>
      <c r="J136" s="421">
        <v>42062</v>
      </c>
      <c r="K136" s="1038"/>
      <c r="L136" s="914"/>
      <c r="M136" s="420" t="s">
        <v>456</v>
      </c>
      <c r="N136" s="1044"/>
      <c r="O136" s="1044"/>
      <c r="P136" s="1041"/>
      <c r="Q136" s="599"/>
      <c r="R136" s="1035"/>
      <c r="S136" s="1026"/>
      <c r="T136" s="1026"/>
      <c r="U136" s="1030"/>
      <c r="V136" s="914"/>
      <c r="W136" s="170"/>
    </row>
    <row r="137" spans="1:23" s="21" customFormat="1" ht="54" customHeight="1" hidden="1" thickBot="1" thickTop="1">
      <c r="A137" s="929"/>
      <c r="B137" s="934"/>
      <c r="C137" s="937"/>
      <c r="D137" s="891"/>
      <c r="E137" s="897"/>
      <c r="F137" s="891"/>
      <c r="G137" s="891"/>
      <c r="H137" s="420" t="s">
        <v>455</v>
      </c>
      <c r="I137" s="421">
        <v>42063</v>
      </c>
      <c r="J137" s="421" t="s">
        <v>768</v>
      </c>
      <c r="K137" s="1039"/>
      <c r="L137" s="915"/>
      <c r="M137" s="420" t="s">
        <v>440</v>
      </c>
      <c r="N137" s="1045"/>
      <c r="O137" s="1045"/>
      <c r="P137" s="1042"/>
      <c r="Q137" s="599"/>
      <c r="R137" s="1036"/>
      <c r="S137" s="1027"/>
      <c r="T137" s="1027"/>
      <c r="U137" s="1031"/>
      <c r="V137" s="915"/>
      <c r="W137" s="170"/>
    </row>
    <row r="138" spans="1:23" s="21" customFormat="1" ht="107.25" customHeight="1" thickBot="1" thickTop="1">
      <c r="A138" s="439" t="str">
        <f>+'MAPA DE RIESGOS'!A115</f>
        <v>CA08214-P</v>
      </c>
      <c r="B138" s="459">
        <v>41905</v>
      </c>
      <c r="C138" s="433">
        <v>42048</v>
      </c>
      <c r="D138" s="422" t="str">
        <f>'MAPA DE RIESGOS'!B115</f>
        <v>GESTION DE RECURSOS FINANCIEROS</v>
      </c>
      <c r="E138" s="438" t="str">
        <f>'MAPA DE RIESGOS'!C115</f>
        <v>POSIBLES INCUMPLIMIENTO A LOS PLANES INSTITUCIONALES DE LA ENTIDAD</v>
      </c>
      <c r="F138" s="422">
        <f>'MAPA DE RIESGOS'!D115</f>
        <v>4</v>
      </c>
      <c r="G138" s="422">
        <f>'MAPA DE RIESGOS'!E115</f>
        <v>1</v>
      </c>
      <c r="H138" s="460" t="s">
        <v>854</v>
      </c>
      <c r="I138" s="461">
        <v>42138</v>
      </c>
      <c r="J138" s="461">
        <v>42154</v>
      </c>
      <c r="K138" s="421" t="str">
        <f t="shared" si="1"/>
        <v>SI</v>
      </c>
      <c r="L138" s="462" t="s">
        <v>460</v>
      </c>
      <c r="M138" s="463" t="s">
        <v>853</v>
      </c>
      <c r="N138" s="645">
        <v>0</v>
      </c>
      <c r="O138" s="645">
        <v>0</v>
      </c>
      <c r="P138" s="504">
        <v>0</v>
      </c>
      <c r="Q138" s="598" t="s">
        <v>1368</v>
      </c>
      <c r="R138" s="458" t="s">
        <v>1445</v>
      </c>
      <c r="S138" s="796" t="s">
        <v>17</v>
      </c>
      <c r="T138" s="796" t="s">
        <v>1373</v>
      </c>
      <c r="U138" s="797">
        <v>42570</v>
      </c>
      <c r="V138" s="796" t="s">
        <v>1374</v>
      </c>
      <c r="W138" s="170"/>
    </row>
    <row r="139" spans="1:23" s="153" customFormat="1" ht="87" customHeight="1" hidden="1" thickBot="1" thickTop="1">
      <c r="A139" s="439" t="str">
        <f>+'MAPA DE RIESGOS'!A116</f>
        <v>CA05313-P</v>
      </c>
      <c r="B139" s="464">
        <v>41599</v>
      </c>
      <c r="C139" s="425">
        <v>42048</v>
      </c>
      <c r="D139" s="422" t="str">
        <f>'MAPA DE RIESGOS'!B116</f>
        <v>GESTION DE RECURSOS FINANCIEROS</v>
      </c>
      <c r="E139" s="438" t="str">
        <f>'MAPA DE RIESGOS'!C116</f>
        <v>POSIBLE DESCONOCIMIENTO DEL SISTEMA INTEGRAL DE GESTION POR PARTE DE ALGUNOS FUNCIONARIOS DEL PROCESO.</v>
      </c>
      <c r="F139" s="422">
        <f>'MAPA DE RIESGOS'!D116</f>
        <v>2</v>
      </c>
      <c r="G139" s="422">
        <f>'MAPA DE RIESGOS'!E116</f>
        <v>3</v>
      </c>
      <c r="H139" s="420" t="s">
        <v>462</v>
      </c>
      <c r="I139" s="421">
        <v>42048</v>
      </c>
      <c r="J139" s="421">
        <v>42063</v>
      </c>
      <c r="K139" s="421" t="str">
        <f t="shared" si="1"/>
        <v>SI</v>
      </c>
      <c r="L139" s="462" t="s">
        <v>463</v>
      </c>
      <c r="M139" s="420" t="s">
        <v>464</v>
      </c>
      <c r="N139" s="645"/>
      <c r="O139" s="645"/>
      <c r="P139" s="504"/>
      <c r="Q139" s="600"/>
      <c r="R139" s="458"/>
      <c r="S139" s="458"/>
      <c r="T139" s="429"/>
      <c r="U139" s="425"/>
      <c r="V139" s="423"/>
      <c r="W139" s="171"/>
    </row>
    <row r="140" spans="1:23" s="21" customFormat="1" ht="79.5" customHeight="1" thickBot="1" thickTop="1">
      <c r="A140" s="439" t="str">
        <f>+'MAPA DE RIESGOS'!A117</f>
        <v>CA05413-P</v>
      </c>
      <c r="B140" s="464">
        <v>41599</v>
      </c>
      <c r="C140" s="425">
        <v>42048</v>
      </c>
      <c r="D140" s="422" t="str">
        <f>'MAPA DE RIESGOS'!B117</f>
        <v>GESTION DE RECURSOS FINANCIEROS</v>
      </c>
      <c r="E140" s="438" t="str">
        <f>'MAPA DE RIESGOS'!C117</f>
        <v>QUE LA DOCUMENTACION DEL PROCESO NO SE RECUPERE CON OPORTUNIDAD</v>
      </c>
      <c r="F140" s="422">
        <f>'MAPA DE RIESGOS'!D117</f>
        <v>3</v>
      </c>
      <c r="G140" s="422">
        <f>'MAPA DE RIESGOS'!E117</f>
        <v>2</v>
      </c>
      <c r="H140" s="420" t="s">
        <v>936</v>
      </c>
      <c r="I140" s="421">
        <v>42048</v>
      </c>
      <c r="J140" s="421">
        <v>42277</v>
      </c>
      <c r="K140" s="421" t="str">
        <f t="shared" si="1"/>
        <v>SI</v>
      </c>
      <c r="L140" s="423" t="s">
        <v>458</v>
      </c>
      <c r="M140" s="420" t="s">
        <v>459</v>
      </c>
      <c r="N140" s="645">
        <v>0</v>
      </c>
      <c r="O140" s="645">
        <v>0</v>
      </c>
      <c r="P140" s="504">
        <v>0</v>
      </c>
      <c r="Q140" s="598" t="s">
        <v>1369</v>
      </c>
      <c r="R140" s="458" t="s">
        <v>1446</v>
      </c>
      <c r="S140" s="796" t="s">
        <v>17</v>
      </c>
      <c r="T140" s="796" t="s">
        <v>1373</v>
      </c>
      <c r="U140" s="797">
        <v>42570</v>
      </c>
      <c r="V140" s="796" t="s">
        <v>1374</v>
      </c>
      <c r="W140" s="173"/>
    </row>
    <row r="141" spans="1:23" s="21" customFormat="1" ht="83.25" customHeight="1" hidden="1" thickBot="1" thickTop="1">
      <c r="A141" s="439" t="str">
        <f>+'MAPA DE RIESGOS'!A118</f>
        <v>CI02214-P</v>
      </c>
      <c r="B141" s="464">
        <v>41850</v>
      </c>
      <c r="C141" s="425">
        <v>42055</v>
      </c>
      <c r="D141" s="422" t="str">
        <f>'MAPA DE RIESGOS'!B118</f>
        <v>GESTION DE RECURSOS FINANCIEROS</v>
      </c>
      <c r="E141" s="438" t="str">
        <f>'MAPA DE RIESGOS'!C118</f>
        <v>INADECUADA MEDICION DE INDICADORES</v>
      </c>
      <c r="F141" s="422">
        <f>'MAPA DE RIESGOS'!D118</f>
        <v>3</v>
      </c>
      <c r="G141" s="422">
        <f>'MAPA DE RIESGOS'!E118</f>
        <v>2</v>
      </c>
      <c r="H141" s="420" t="s">
        <v>941</v>
      </c>
      <c r="I141" s="421">
        <v>42055</v>
      </c>
      <c r="J141" s="421">
        <v>42277</v>
      </c>
      <c r="K141" s="421" t="str">
        <f t="shared" si="1"/>
        <v>SI</v>
      </c>
      <c r="L141" s="423" t="s">
        <v>541</v>
      </c>
      <c r="M141" s="420" t="s">
        <v>548</v>
      </c>
      <c r="N141" s="645"/>
      <c r="O141" s="645"/>
      <c r="P141" s="504"/>
      <c r="Q141" s="598"/>
      <c r="R141" s="458"/>
      <c r="S141" s="429"/>
      <c r="T141" s="429"/>
      <c r="U141" s="431"/>
      <c r="V141" s="423"/>
      <c r="W141" s="173"/>
    </row>
    <row r="142" spans="1:23" s="17" customFormat="1" ht="93.75" customHeight="1" hidden="1" thickBot="1" thickTop="1">
      <c r="A142" s="439" t="str">
        <f>+'MAPA DE RIESGOS'!A119</f>
        <v>CA05113-P
CI02714-P</v>
      </c>
      <c r="B142" s="427">
        <v>41599</v>
      </c>
      <c r="C142" s="425">
        <v>41626</v>
      </c>
      <c r="D142" s="422" t="str">
        <f>'MAPA DE RIESGOS'!B119</f>
        <v>GESTION DE RECURSOS FINANCIEROS-PRESUPESTO</v>
      </c>
      <c r="E142" s="438" t="str">
        <f>'MAPA DE RIESGOS'!C119</f>
        <v>INADECUADA EJECUCIÓN DE LAS ACTIVIDADES DEL PROCESO CONFORME A LA NORMATIVIDAD APLICABLE.</v>
      </c>
      <c r="F142" s="422">
        <f>'MAPA DE RIESGOS'!D119</f>
        <v>3</v>
      </c>
      <c r="G142" s="422">
        <f>'MAPA DE RIESGOS'!E119</f>
        <v>3</v>
      </c>
      <c r="H142" s="420" t="s">
        <v>938</v>
      </c>
      <c r="I142" s="421">
        <v>41626</v>
      </c>
      <c r="J142" s="421">
        <v>42277</v>
      </c>
      <c r="K142" s="421" t="str">
        <f t="shared" si="1"/>
        <v>SI</v>
      </c>
      <c r="L142" s="423" t="s">
        <v>421</v>
      </c>
      <c r="M142" s="420" t="s">
        <v>167</v>
      </c>
      <c r="N142" s="645"/>
      <c r="O142" s="645"/>
      <c r="P142" s="504"/>
      <c r="Q142" s="598"/>
      <c r="R142" s="458"/>
      <c r="S142" s="429"/>
      <c r="T142" s="429"/>
      <c r="U142" s="431"/>
      <c r="V142" s="423"/>
      <c r="W142" s="50"/>
    </row>
    <row r="143" spans="1:23" s="17" customFormat="1" ht="93.75" customHeight="1" thickBot="1" thickTop="1">
      <c r="A143" s="439" t="str">
        <f>+'MAPA DE RIESGOS'!A120</f>
        <v>CA02215-P</v>
      </c>
      <c r="B143" s="427">
        <v>42054</v>
      </c>
      <c r="C143" s="425">
        <v>42277</v>
      </c>
      <c r="D143" s="422" t="str">
        <f>'MAPA DE RIESGOS'!B120</f>
        <v>GESTION DE RECURSOS FINANCIEROS</v>
      </c>
      <c r="E143" s="438" t="str">
        <f>'MAPA DE RIESGOS'!C120</f>
        <v>POSIBLE MEDICION INADECUADA DEL INDICADOR ESTRATEGICO  DEL PROCESO GESTION FINANCIERA </v>
      </c>
      <c r="F143" s="422">
        <f>'MAPA DE RIESGOS'!D120</f>
        <v>3</v>
      </c>
      <c r="G143" s="422">
        <f>'MAPA DE RIESGOS'!E120</f>
        <v>2</v>
      </c>
      <c r="H143" s="420" t="s">
        <v>939</v>
      </c>
      <c r="I143" s="421">
        <v>42066</v>
      </c>
      <c r="J143" s="421">
        <v>42181</v>
      </c>
      <c r="K143" s="421" t="str">
        <f t="shared" si="1"/>
        <v>SI</v>
      </c>
      <c r="L143" s="423" t="s">
        <v>541</v>
      </c>
      <c r="M143" s="420" t="s">
        <v>546</v>
      </c>
      <c r="N143" s="645">
        <v>0</v>
      </c>
      <c r="O143" s="645">
        <v>0</v>
      </c>
      <c r="P143" s="504">
        <v>0</v>
      </c>
      <c r="Q143" s="789" t="s">
        <v>1370</v>
      </c>
      <c r="R143" s="458" t="s">
        <v>1447</v>
      </c>
      <c r="S143" s="796" t="s">
        <v>17</v>
      </c>
      <c r="T143" s="796" t="s">
        <v>1373</v>
      </c>
      <c r="U143" s="797">
        <v>42570</v>
      </c>
      <c r="V143" s="796" t="s">
        <v>1374</v>
      </c>
      <c r="W143" s="50"/>
    </row>
    <row r="144" spans="1:23" s="17" customFormat="1" ht="93.75" customHeight="1" hidden="1" thickBot="1" thickTop="1">
      <c r="A144" s="439" t="str">
        <f>+'MAPA DE RIESGOS'!A121</f>
        <v>CA02315-P
CA03315-P</v>
      </c>
      <c r="B144" s="427">
        <v>42054</v>
      </c>
      <c r="C144" s="465">
        <v>42066</v>
      </c>
      <c r="D144" s="462" t="str">
        <f>'MAPA DE RIESGOS'!B121</f>
        <v>GESTION DE RECURSOS FINANCIEROS</v>
      </c>
      <c r="E144" s="466" t="str">
        <f>'MAPA DE RIESGOS'!C121</f>
        <v>POSIBLE INTERACCION INADECUADA DEL PROCESO FINANCIERO FRENTE A LOS DEMAS PROCESOS DEL SIG</v>
      </c>
      <c r="F144" s="462">
        <f>'MAPA DE RIESGOS'!D121</f>
        <v>3</v>
      </c>
      <c r="G144" s="462">
        <f>'MAPA DE RIESGOS'!E121</f>
        <v>2</v>
      </c>
      <c r="H144" s="467" t="s">
        <v>535</v>
      </c>
      <c r="I144" s="468">
        <v>42066</v>
      </c>
      <c r="J144" s="421">
        <v>42182</v>
      </c>
      <c r="K144" s="421" t="str">
        <f t="shared" si="1"/>
        <v>SI</v>
      </c>
      <c r="L144" s="469" t="s">
        <v>539</v>
      </c>
      <c r="M144" s="420" t="s">
        <v>714</v>
      </c>
      <c r="N144" s="645"/>
      <c r="O144" s="645"/>
      <c r="P144" s="504"/>
      <c r="Q144" s="598"/>
      <c r="R144" s="458"/>
      <c r="S144" s="429"/>
      <c r="T144" s="429"/>
      <c r="U144" s="431"/>
      <c r="V144" s="423"/>
      <c r="W144" s="50"/>
    </row>
    <row r="145" spans="1:23" s="17" customFormat="1" ht="93.75" customHeight="1" hidden="1" thickBot="1" thickTop="1">
      <c r="A145" s="439" t="str">
        <f>+'MAPA DE RIESGOS'!A122</f>
        <v>CA02415-P</v>
      </c>
      <c r="B145" s="427">
        <v>42054</v>
      </c>
      <c r="C145" s="425" t="s">
        <v>918</v>
      </c>
      <c r="D145" s="462" t="str">
        <f>'MAPA DE RIESGOS'!B122</f>
        <v>GESTION DE RECURSOS FINANCIEROS</v>
      </c>
      <c r="E145" s="466" t="str">
        <f>'MAPA DE RIESGOS'!C122</f>
        <v>POSIBLE NO RAZONABILIDAD DE LOS SALDOS EN LOS ESTADOS FINANCIEROS </v>
      </c>
      <c r="F145" s="462">
        <f>'MAPA DE RIESGOS'!D122</f>
        <v>3</v>
      </c>
      <c r="G145" s="462">
        <f>'MAPA DE RIESGOS'!E122</f>
        <v>2</v>
      </c>
      <c r="H145" s="420" t="s">
        <v>919</v>
      </c>
      <c r="I145" s="421">
        <v>42066</v>
      </c>
      <c r="J145" s="421">
        <v>42277</v>
      </c>
      <c r="K145" s="421" t="str">
        <f t="shared" si="1"/>
        <v>SI</v>
      </c>
      <c r="L145" s="423" t="s">
        <v>542</v>
      </c>
      <c r="M145" s="420" t="s">
        <v>547</v>
      </c>
      <c r="N145" s="645"/>
      <c r="O145" s="645"/>
      <c r="P145" s="504"/>
      <c r="Q145" s="598"/>
      <c r="R145" s="458"/>
      <c r="S145" s="429"/>
      <c r="T145" s="429"/>
      <c r="U145" s="431"/>
      <c r="V145" s="423"/>
      <c r="W145" s="50"/>
    </row>
    <row r="146" spans="1:23" s="17" customFormat="1" ht="93.75" customHeight="1" thickBot="1" thickTop="1">
      <c r="A146" s="439" t="str">
        <f>+'MAPA DE RIESGOS'!A123</f>
        <v>CA02515-P
CA02615-P</v>
      </c>
      <c r="B146" s="470" t="s">
        <v>545</v>
      </c>
      <c r="C146" s="425" t="s">
        <v>921</v>
      </c>
      <c r="D146" s="462" t="str">
        <f>'MAPA DE RIESGOS'!B123</f>
        <v>GESTION DE RECURSOS FINANCIEROS</v>
      </c>
      <c r="E146" s="466" t="str">
        <f>'MAPA DE RIESGOS'!C123</f>
        <v>POSIBLE INCUMPLIMIENTO A LAS ACTIVIDADES ESTABLECIDAS EN LOS PLANES INSTITUCIONALES </v>
      </c>
      <c r="F146" s="462">
        <f>'MAPA DE RIESGOS'!D123</f>
        <v>3</v>
      </c>
      <c r="G146" s="462">
        <f>'MAPA DE RIESGOS'!E123</f>
        <v>2</v>
      </c>
      <c r="H146" s="420" t="s">
        <v>920</v>
      </c>
      <c r="I146" s="421">
        <v>42066</v>
      </c>
      <c r="J146" s="421">
        <v>42277</v>
      </c>
      <c r="K146" s="421" t="str">
        <f t="shared" si="1"/>
        <v>SI</v>
      </c>
      <c r="L146" s="423" t="s">
        <v>541</v>
      </c>
      <c r="M146" s="420" t="s">
        <v>549</v>
      </c>
      <c r="N146" s="645">
        <v>0</v>
      </c>
      <c r="O146" s="645">
        <v>0</v>
      </c>
      <c r="P146" s="504">
        <v>0</v>
      </c>
      <c r="Q146" s="598" t="s">
        <v>1371</v>
      </c>
      <c r="R146" s="458" t="s">
        <v>1446</v>
      </c>
      <c r="S146" s="796" t="s">
        <v>17</v>
      </c>
      <c r="T146" s="796" t="s">
        <v>1373</v>
      </c>
      <c r="U146" s="797">
        <v>42570</v>
      </c>
      <c r="V146" s="796" t="s">
        <v>1374</v>
      </c>
      <c r="W146" s="50"/>
    </row>
    <row r="147" spans="1:23" s="17" customFormat="1" ht="107.25" customHeight="1" hidden="1" thickBot="1" thickTop="1">
      <c r="A147" s="439" t="str">
        <f>+'MAPA DE RIESGOS'!A124</f>
        <v>CI00115-P</v>
      </c>
      <c r="B147" s="470">
        <v>42080</v>
      </c>
      <c r="C147" s="425">
        <v>42135</v>
      </c>
      <c r="D147" s="462" t="str">
        <f>'MAPA DE RIESGOS'!B124</f>
        <v>GESTION DE RECURSOS FINANCIEROS (PRESUPUESTO) </v>
      </c>
      <c r="E147" s="466" t="str">
        <f>'MAPA DE RIESGOS'!C124</f>
        <v>INCUMPLIMIENTO A LO ESTABLECIDO EN LOS PROCEDIMIENTOS </v>
      </c>
      <c r="F147" s="462">
        <f>'MAPA DE RIESGOS'!D124</f>
        <v>3</v>
      </c>
      <c r="G147" s="462">
        <f>'MAPA DE RIESGOS'!E124</f>
        <v>3</v>
      </c>
      <c r="H147" s="420" t="s">
        <v>839</v>
      </c>
      <c r="I147" s="421">
        <v>42136</v>
      </c>
      <c r="J147" s="421">
        <v>42226</v>
      </c>
      <c r="K147" s="421" t="str">
        <f t="shared" si="1"/>
        <v>SI</v>
      </c>
      <c r="L147" s="423" t="s">
        <v>840</v>
      </c>
      <c r="M147" s="420" t="s">
        <v>841</v>
      </c>
      <c r="N147" s="561"/>
      <c r="O147" s="561"/>
      <c r="P147" s="504"/>
      <c r="Q147" s="601"/>
      <c r="R147" s="458"/>
      <c r="S147" s="429"/>
      <c r="T147" s="429"/>
      <c r="U147" s="431"/>
      <c r="V147" s="423"/>
      <c r="W147" s="50"/>
    </row>
    <row r="148" spans="1:23" s="17" customFormat="1" ht="74.25" customHeight="1" thickBot="1" thickTop="1">
      <c r="A148" s="441" t="str">
        <f>+'MAPA DE RIESGOS'!A125</f>
        <v>N/A</v>
      </c>
      <c r="B148" s="471" t="s">
        <v>182</v>
      </c>
      <c r="C148" s="376">
        <v>41261</v>
      </c>
      <c r="D148" s="472" t="str">
        <f>'MAPA DE RIESGOS'!B125</f>
        <v>GESTION DE SERVCIIOS ADMINISTRATIVOS</v>
      </c>
      <c r="E148" s="473" t="str">
        <f>'MAPA DE RIESGOS'!C125</f>
        <v>POSIBLE DESACTUALIZACION DE LAS CUENTAS PERSONALES</v>
      </c>
      <c r="F148" s="472">
        <f>'MAPA DE RIESGOS'!D125</f>
        <v>3</v>
      </c>
      <c r="G148" s="472">
        <f>'MAPA DE RIESGOS'!E125</f>
        <v>1</v>
      </c>
      <c r="H148" s="378" t="s">
        <v>1136</v>
      </c>
      <c r="I148" s="379" t="s">
        <v>1137</v>
      </c>
      <c r="J148" s="379">
        <v>42490</v>
      </c>
      <c r="K148" s="379" t="str">
        <f t="shared" si="1"/>
        <v>P</v>
      </c>
      <c r="L148" s="377" t="s">
        <v>417</v>
      </c>
      <c r="M148" s="442" t="s">
        <v>1138</v>
      </c>
      <c r="N148" s="586" t="s">
        <v>1466</v>
      </c>
      <c r="O148" s="586">
        <v>1</v>
      </c>
      <c r="P148" s="783">
        <v>0.64</v>
      </c>
      <c r="Q148" s="773" t="s">
        <v>1355</v>
      </c>
      <c r="R148" s="474" t="s">
        <v>1448</v>
      </c>
      <c r="S148" s="376" t="s">
        <v>17</v>
      </c>
      <c r="T148" s="376" t="s">
        <v>1373</v>
      </c>
      <c r="U148" s="376">
        <v>42566</v>
      </c>
      <c r="V148" s="782" t="s">
        <v>1425</v>
      </c>
      <c r="W148" s="50"/>
    </row>
    <row r="149" spans="1:23" s="17" customFormat="1" ht="80.25" customHeight="1" thickBot="1" thickTop="1">
      <c r="A149" s="441" t="str">
        <f>+'MAPA DE RIESGOS'!A126</f>
        <v>N/A</v>
      </c>
      <c r="B149" s="471" t="s">
        <v>182</v>
      </c>
      <c r="C149" s="376">
        <v>41270</v>
      </c>
      <c r="D149" s="472" t="str">
        <f>'MAPA DE RIESGOS'!B126</f>
        <v>GESTION DE SERVICIOS ADMINISTRATIVOS</v>
      </c>
      <c r="E149" s="473" t="str">
        <f>'MAPA DE RIESGOS'!C126</f>
        <v>POSIBLE DESORGANIZACION DEL ALMACEN</v>
      </c>
      <c r="F149" s="472">
        <f>'MAPA DE RIESGOS'!D126</f>
        <v>3</v>
      </c>
      <c r="G149" s="472">
        <f>'MAPA DE RIESGOS'!E126</f>
        <v>1</v>
      </c>
      <c r="H149" s="378" t="s">
        <v>495</v>
      </c>
      <c r="I149" s="379">
        <v>41270</v>
      </c>
      <c r="J149" s="379">
        <v>42185</v>
      </c>
      <c r="K149" s="379" t="str">
        <f t="shared" si="1"/>
        <v>P</v>
      </c>
      <c r="L149" s="377" t="s">
        <v>417</v>
      </c>
      <c r="M149" s="442" t="s">
        <v>168</v>
      </c>
      <c r="N149" s="586" t="s">
        <v>1467</v>
      </c>
      <c r="O149" s="586">
        <v>1</v>
      </c>
      <c r="P149" s="783">
        <v>0.5</v>
      </c>
      <c r="Q149" s="774" t="s">
        <v>1356</v>
      </c>
      <c r="R149" s="474" t="s">
        <v>1449</v>
      </c>
      <c r="S149" s="376" t="s">
        <v>17</v>
      </c>
      <c r="T149" s="376" t="s">
        <v>1373</v>
      </c>
      <c r="U149" s="376">
        <v>42566</v>
      </c>
      <c r="V149" s="782" t="s">
        <v>1425</v>
      </c>
      <c r="W149" s="50"/>
    </row>
    <row r="150" spans="1:23" s="249" customFormat="1" ht="24.75" customHeight="1" hidden="1" thickBot="1" thickTop="1">
      <c r="A150" s="441" t="str">
        <f>+'MAPA DE RIESGOS'!A127</f>
        <v>CI03513-P
CA04414-P</v>
      </c>
      <c r="B150" s="375">
        <v>41451</v>
      </c>
      <c r="C150" s="376">
        <v>41485</v>
      </c>
      <c r="D150" s="472" t="str">
        <f>'MAPA DE RIESGOS'!B127</f>
        <v>GESTION DE SERVICIOS ADMINISTRATIVOS</v>
      </c>
      <c r="E150" s="473" t="str">
        <f>'MAPA DE RIESGOS'!C127</f>
        <v>SUSPENSIÓN DE LOS SERVICIOS PUBLICOS A LA ENTIDAD</v>
      </c>
      <c r="F150" s="472">
        <f>'MAPA DE RIESGOS'!D127</f>
        <v>3</v>
      </c>
      <c r="G150" s="472">
        <f>'MAPA DE RIESGOS'!E127</f>
        <v>1</v>
      </c>
      <c r="H150" s="378" t="s">
        <v>154</v>
      </c>
      <c r="I150" s="379">
        <v>41485</v>
      </c>
      <c r="J150" s="379">
        <v>42093</v>
      </c>
      <c r="K150" s="379" t="str">
        <f t="shared" si="1"/>
        <v>SI</v>
      </c>
      <c r="L150" s="377" t="s">
        <v>418</v>
      </c>
      <c r="M150" s="442" t="s">
        <v>169</v>
      </c>
      <c r="N150" s="562"/>
      <c r="O150" s="562"/>
      <c r="P150" s="783"/>
      <c r="Q150" s="773"/>
      <c r="R150" s="492"/>
      <c r="S150" s="271"/>
      <c r="T150" s="271"/>
      <c r="U150" s="376"/>
      <c r="V150" s="782"/>
      <c r="W150" s="248"/>
    </row>
    <row r="151" spans="1:23" s="17" customFormat="1" ht="78" customHeight="1" hidden="1" thickBot="1" thickTop="1">
      <c r="A151" s="441" t="str">
        <f>+'MAPA DE RIESGOS'!A128</f>
        <v>CA04214-P</v>
      </c>
      <c r="B151" s="385">
        <v>41781</v>
      </c>
      <c r="C151" s="386">
        <v>41802</v>
      </c>
      <c r="D151" s="472" t="str">
        <f>'MAPA DE RIESGOS'!B128</f>
        <v>GESTION DE SERVICIOS ADMINISTRATIVOS</v>
      </c>
      <c r="E151" s="473" t="str">
        <f>'MAPA DE RIESGOS'!C128</f>
        <v>POSIBLES INCUMPLIMIENTOS A LA NORMA NTCGP 1000:2009 Y AL MECI</v>
      </c>
      <c r="F151" s="472">
        <f>'MAPA DE RIESGOS'!D128</f>
        <v>4</v>
      </c>
      <c r="G151" s="472">
        <f>'MAPA DE RIESGOS'!E128</f>
        <v>3</v>
      </c>
      <c r="H151" s="378" t="s">
        <v>153</v>
      </c>
      <c r="I151" s="379">
        <v>41828</v>
      </c>
      <c r="J151" s="379">
        <v>42093</v>
      </c>
      <c r="K151" s="379" t="str">
        <f t="shared" si="1"/>
        <v>SI</v>
      </c>
      <c r="L151" s="377" t="s">
        <v>417</v>
      </c>
      <c r="M151" s="442" t="s">
        <v>185</v>
      </c>
      <c r="N151" s="562"/>
      <c r="O151" s="562"/>
      <c r="P151" s="783"/>
      <c r="Q151" s="773"/>
      <c r="R151" s="493"/>
      <c r="S151" s="640"/>
      <c r="T151" s="640"/>
      <c r="U151" s="376"/>
      <c r="V151" s="782"/>
      <c r="W151" s="50"/>
    </row>
    <row r="152" spans="1:23" s="17" customFormat="1" ht="118.5" customHeight="1" hidden="1" thickBot="1" thickTop="1">
      <c r="A152" s="441" t="str">
        <f>+'MAPA DE RIESGOS'!A129</f>
        <v>CA04314-P</v>
      </c>
      <c r="B152" s="385">
        <v>41781</v>
      </c>
      <c r="C152" s="386">
        <v>41802</v>
      </c>
      <c r="D152" s="472" t="str">
        <f>'MAPA DE RIESGOS'!B129</f>
        <v>GESTION DE SERVICIOS ADMINISTRATIVOS</v>
      </c>
      <c r="E152" s="473" t="str">
        <f>'MAPA DE RIESGOS'!C129</f>
        <v>UTILIZACIÓN DE FORMATOS DEL PROCESO FUERA DE LA NORMA TECNICA DE CALIDAD.</v>
      </c>
      <c r="F152" s="472">
        <f>'MAPA DE RIESGOS'!D129</f>
        <v>4</v>
      </c>
      <c r="G152" s="472">
        <f>'MAPA DE RIESGOS'!E129</f>
        <v>3</v>
      </c>
      <c r="H152" s="378" t="s">
        <v>272</v>
      </c>
      <c r="I152" s="379">
        <v>41828</v>
      </c>
      <c r="J152" s="379">
        <v>42093</v>
      </c>
      <c r="K152" s="379" t="str">
        <f t="shared" si="1"/>
        <v>SI</v>
      </c>
      <c r="L152" s="377" t="s">
        <v>417</v>
      </c>
      <c r="M152" s="442" t="s">
        <v>164</v>
      </c>
      <c r="N152" s="562"/>
      <c r="O152" s="562"/>
      <c r="P152" s="783"/>
      <c r="Q152" s="775"/>
      <c r="R152" s="474"/>
      <c r="S152" s="376"/>
      <c r="T152" s="376"/>
      <c r="U152" s="376"/>
      <c r="V152" s="782"/>
      <c r="W152" s="50"/>
    </row>
    <row r="153" spans="1:23" s="141" customFormat="1" ht="105" customHeight="1" hidden="1" thickBot="1" thickTop="1">
      <c r="A153" s="441" t="str">
        <f>+'MAPA DE RIESGOS'!A130</f>
        <v>CI03614-P</v>
      </c>
      <c r="B153" s="385">
        <v>41953</v>
      </c>
      <c r="C153" s="386">
        <v>41991</v>
      </c>
      <c r="D153" s="472" t="str">
        <f>'MAPA DE RIESGOS'!B130</f>
        <v>GESTION DE SERVICIOS ADMINISTRATIVOS</v>
      </c>
      <c r="E153" s="473" t="str">
        <f>'MAPA DE RIESGOS'!C130</f>
        <v>POSIBLE INCUMPLIMIENTO A LA POLITICA DE CALIDAD </v>
      </c>
      <c r="F153" s="472">
        <f>'MAPA DE RIESGOS'!D130</f>
        <v>4</v>
      </c>
      <c r="G153" s="472">
        <f>'MAPA DE RIESGOS'!E130</f>
        <v>3</v>
      </c>
      <c r="H153" s="378" t="s">
        <v>437</v>
      </c>
      <c r="I153" s="379">
        <v>41991</v>
      </c>
      <c r="J153" s="379">
        <v>42093</v>
      </c>
      <c r="K153" s="321" t="str">
        <f aca="true" t="shared" si="2" ref="K153:K190">IF(P153=100%,("T"),(IF(P153=0%,("SI"),("P"))))</f>
        <v>SI</v>
      </c>
      <c r="L153" s="377" t="s">
        <v>417</v>
      </c>
      <c r="M153" s="442" t="s">
        <v>438</v>
      </c>
      <c r="N153" s="562"/>
      <c r="O153" s="562"/>
      <c r="P153" s="783"/>
      <c r="Q153" s="775"/>
      <c r="R153" s="494"/>
      <c r="S153" s="139"/>
      <c r="T153" s="139"/>
      <c r="U153" s="376"/>
      <c r="V153" s="782"/>
      <c r="W153" s="168"/>
    </row>
    <row r="154" spans="1:23" s="17" customFormat="1" ht="85.5" customHeight="1" thickBot="1" thickTop="1">
      <c r="A154" s="441" t="str">
        <f>+'MAPA DE RIESGOS'!A131</f>
        <v>CA00115-P</v>
      </c>
      <c r="B154" s="376">
        <v>42046</v>
      </c>
      <c r="C154" s="376">
        <v>42067</v>
      </c>
      <c r="D154" s="472" t="str">
        <f>'MAPA DE RIESGOS'!B131</f>
        <v>GESTION DE SERVICIOS ADMINISTRATIVOS</v>
      </c>
      <c r="E154" s="473" t="str">
        <f>'MAPA DE RIESGOS'!C131</f>
        <v>QUE NO SE TOMEN LAS ACCIONES DE MEJORA EN EL CUMPLIMIENTO DEL OBJETIVO DEL PROCESO </v>
      </c>
      <c r="F154" s="472">
        <f>'MAPA DE RIESGOS'!D131</f>
        <v>3</v>
      </c>
      <c r="G154" s="472">
        <f>'MAPA DE RIESGOS'!E131</f>
        <v>3</v>
      </c>
      <c r="H154" s="378" t="s">
        <v>558</v>
      </c>
      <c r="I154" s="379">
        <v>42067</v>
      </c>
      <c r="J154" s="379">
        <v>42139</v>
      </c>
      <c r="K154" s="379" t="str">
        <f t="shared" si="2"/>
        <v>SI</v>
      </c>
      <c r="L154" s="377" t="s">
        <v>417</v>
      </c>
      <c r="M154" s="476" t="s">
        <v>715</v>
      </c>
      <c r="N154" s="586">
        <v>0</v>
      </c>
      <c r="O154" s="586">
        <v>1</v>
      </c>
      <c r="P154" s="783">
        <v>0</v>
      </c>
      <c r="Q154" s="774" t="s">
        <v>1357</v>
      </c>
      <c r="R154" s="474" t="s">
        <v>1433</v>
      </c>
      <c r="S154" s="376" t="s">
        <v>17</v>
      </c>
      <c r="T154" s="376" t="s">
        <v>1373</v>
      </c>
      <c r="U154" s="376">
        <v>42566</v>
      </c>
      <c r="V154" s="782" t="s">
        <v>1425</v>
      </c>
      <c r="W154" s="50"/>
    </row>
    <row r="155" spans="1:23" s="141" customFormat="1" ht="12.75" customHeight="1" hidden="1" thickBot="1" thickTop="1">
      <c r="A155" s="441" t="str">
        <f>+'MAPA DE RIESGOS'!A132</f>
        <v>CA00215-P</v>
      </c>
      <c r="B155" s="477">
        <v>42046</v>
      </c>
      <c r="C155" s="478">
        <v>42067</v>
      </c>
      <c r="D155" s="472" t="str">
        <f>'MAPA DE RIESGOS'!B132</f>
        <v>GESTION DE SERVICIOS ADMINISTRATIVOS</v>
      </c>
      <c r="E155" s="473" t="str">
        <f>'MAPA DE RIESGOS'!C132</f>
        <v>POSIBLE INCUMPLIMIENTO EN LAS ACTIVIDADES DEL PROCESO POR EL NO CUMPLIMIENTO DEL DILIGENCIAMIENTO DEL FORMATO APAJUOAJF011</v>
      </c>
      <c r="F155" s="472">
        <f>'MAPA DE RIESGOS'!D132</f>
        <v>3</v>
      </c>
      <c r="G155" s="472">
        <f>'MAPA DE RIESGOS'!E132</f>
        <v>3</v>
      </c>
      <c r="H155" s="378" t="s">
        <v>560</v>
      </c>
      <c r="I155" s="379">
        <v>42067</v>
      </c>
      <c r="J155" s="379">
        <v>42174</v>
      </c>
      <c r="K155" s="379" t="str">
        <f t="shared" si="2"/>
        <v>SI</v>
      </c>
      <c r="L155" s="377" t="s">
        <v>417</v>
      </c>
      <c r="M155" s="476" t="s">
        <v>866</v>
      </c>
      <c r="N155" s="785"/>
      <c r="O155" s="785"/>
      <c r="P155" s="783"/>
      <c r="Q155" s="775"/>
      <c r="R155" s="136"/>
      <c r="S155" s="139"/>
      <c r="T155" s="139"/>
      <c r="U155" s="376"/>
      <c r="V155" s="782"/>
      <c r="W155" s="168"/>
    </row>
    <row r="156" spans="1:23" s="17" customFormat="1" ht="108" customHeight="1" hidden="1" thickBot="1" thickTop="1">
      <c r="A156" s="441" t="str">
        <f>+'MAPA DE RIESGOS'!A133</f>
        <v>CI01715-P
CI01615-P
</v>
      </c>
      <c r="B156" s="479">
        <v>42152</v>
      </c>
      <c r="C156" s="479">
        <v>42166</v>
      </c>
      <c r="D156" s="472" t="str">
        <f>'MAPA DE RIESGOS'!B133</f>
        <v>GESTION DE SERVICIOS ADMINISTRATIVOS</v>
      </c>
      <c r="E156" s="473" t="str">
        <f>'MAPA DE RIESGOS'!C133</f>
        <v>QUE LAS DIVISIONES NO ACCEDAN A LOS REQUERIMIENTOS URGENTES POR FALTA DE RUBROS. </v>
      </c>
      <c r="F156" s="472">
        <f>'MAPA DE RIESGOS'!D133</f>
        <v>3</v>
      </c>
      <c r="G156" s="472">
        <f>'MAPA DE RIESGOS'!E133</f>
        <v>3</v>
      </c>
      <c r="H156" s="378" t="s">
        <v>865</v>
      </c>
      <c r="I156" s="379">
        <v>42167</v>
      </c>
      <c r="J156" s="379">
        <v>42230</v>
      </c>
      <c r="K156" s="379" t="str">
        <f t="shared" si="2"/>
        <v>SI</v>
      </c>
      <c r="L156" s="377" t="s">
        <v>417</v>
      </c>
      <c r="M156" s="476" t="s">
        <v>867</v>
      </c>
      <c r="N156" s="562"/>
      <c r="O156" s="562"/>
      <c r="P156" s="783"/>
      <c r="Q156" s="773"/>
      <c r="R156" s="474"/>
      <c r="S156" s="384"/>
      <c r="T156" s="497"/>
      <c r="U156" s="376"/>
      <c r="V156" s="782"/>
      <c r="W156" s="50"/>
    </row>
    <row r="157" spans="1:23" s="249" customFormat="1" ht="66" customHeight="1" hidden="1" thickBot="1" thickTop="1">
      <c r="A157" s="441" t="str">
        <f>+'MAPA DE RIESGOS'!A134</f>
        <v>CI02915-P</v>
      </c>
      <c r="B157" s="479">
        <v>42215</v>
      </c>
      <c r="C157" s="479">
        <v>42258</v>
      </c>
      <c r="D157" s="472" t="str">
        <f>'MAPA DE RIESGOS'!B134</f>
        <v>GESTION DE SERVICIOS ADMINISTRATIVOS</v>
      </c>
      <c r="E157" s="473" t="str">
        <f>'MAPA DE RIESGOS'!C134</f>
        <v>SUSPENSIÓN DE LOS SERVICIOS PUBLICOS A LA ENTIDAD</v>
      </c>
      <c r="F157" s="472">
        <f>'MAPA DE RIESGOS'!D134</f>
        <v>3</v>
      </c>
      <c r="G157" s="472">
        <f>'MAPA DE RIESGOS'!E134</f>
        <v>3</v>
      </c>
      <c r="H157" s="378" t="s">
        <v>993</v>
      </c>
      <c r="I157" s="379">
        <v>42261</v>
      </c>
      <c r="J157" s="379">
        <v>42277</v>
      </c>
      <c r="K157" s="321" t="str">
        <f t="shared" si="2"/>
        <v>SI</v>
      </c>
      <c r="L157" s="377" t="s">
        <v>417</v>
      </c>
      <c r="M157" s="476" t="s">
        <v>994</v>
      </c>
      <c r="N157" s="562"/>
      <c r="O157" s="562"/>
      <c r="P157" s="783"/>
      <c r="Q157" s="773"/>
      <c r="R157" s="492"/>
      <c r="S157" s="271"/>
      <c r="T157" s="271"/>
      <c r="U157" s="376"/>
      <c r="V157" s="782"/>
      <c r="W157" s="248"/>
    </row>
    <row r="158" spans="1:23" s="228" customFormat="1" ht="88.5" customHeight="1" thickBot="1" thickTop="1">
      <c r="A158" s="441" t="str">
        <f>+'MAPA DE RIESGOS'!A135</f>
        <v>CI04015-P</v>
      </c>
      <c r="B158" s="479">
        <v>42304</v>
      </c>
      <c r="C158" s="479">
        <v>42331</v>
      </c>
      <c r="D158" s="472" t="str">
        <f>'MAPA DE RIESGOS'!B135</f>
        <v>GESTION DE SERVICIOS ADMINISTRATIVOS (CALI)</v>
      </c>
      <c r="E158" s="473" t="str">
        <f>'MAPA DE RIESGOS'!C135</f>
        <v>Demora en los tramites y peticiones de los clientes externos</v>
      </c>
      <c r="F158" s="472">
        <f>'MAPA DE RIESGOS'!D135</f>
        <v>3</v>
      </c>
      <c r="G158" s="472">
        <f>'MAPA DE RIESGOS'!E135</f>
        <v>3</v>
      </c>
      <c r="H158" s="443" t="s">
        <v>1070</v>
      </c>
      <c r="I158" s="379">
        <v>42331</v>
      </c>
      <c r="J158" s="379">
        <v>42460</v>
      </c>
      <c r="K158" s="379" t="str">
        <f t="shared" si="2"/>
        <v>SI</v>
      </c>
      <c r="L158" s="377" t="s">
        <v>417</v>
      </c>
      <c r="M158" s="476" t="s">
        <v>1080</v>
      </c>
      <c r="N158" s="586">
        <v>0</v>
      </c>
      <c r="O158" s="586">
        <v>1</v>
      </c>
      <c r="P158" s="783">
        <v>0</v>
      </c>
      <c r="Q158" s="773" t="s">
        <v>1366</v>
      </c>
      <c r="R158" s="474" t="s">
        <v>1450</v>
      </c>
      <c r="S158" s="376" t="s">
        <v>17</v>
      </c>
      <c r="T158" s="475" t="s">
        <v>1373</v>
      </c>
      <c r="U158" s="376">
        <v>42566</v>
      </c>
      <c r="V158" s="782" t="s">
        <v>1425</v>
      </c>
      <c r="W158" s="229"/>
    </row>
    <row r="159" spans="1:23" s="228" customFormat="1" ht="103.5" customHeight="1" hidden="1" thickBot="1" thickTop="1">
      <c r="A159" s="441" t="str">
        <f>+'MAPA DE RIESGOS'!A136</f>
        <v>CI03815-P</v>
      </c>
      <c r="B159" s="479">
        <v>42293</v>
      </c>
      <c r="C159" s="479">
        <v>42331</v>
      </c>
      <c r="D159" s="472" t="str">
        <f>'MAPA DE RIESGOS'!B136</f>
        <v>GESTION DE SERVICIOS ADMINISTRATIVOS (TUMACO)</v>
      </c>
      <c r="E159" s="473" t="str">
        <f>'MAPA DE RIESGOS'!C136</f>
        <v>PERDIDA DE INFORMACIÓN  VIRTUAL EN LO RELACIONADO CON LA OFICINA DE LA CIUDAD DE TUMACO </v>
      </c>
      <c r="F159" s="472">
        <f>'MAPA DE RIESGOS'!D136</f>
        <v>3</v>
      </c>
      <c r="G159" s="472">
        <f>'MAPA DE RIESGOS'!E136</f>
        <v>2</v>
      </c>
      <c r="H159" s="480" t="s">
        <v>1073</v>
      </c>
      <c r="I159" s="379">
        <v>42321</v>
      </c>
      <c r="J159" s="379">
        <v>42369</v>
      </c>
      <c r="K159" s="379" t="str">
        <f t="shared" si="2"/>
        <v>SI</v>
      </c>
      <c r="L159" s="377" t="s">
        <v>417</v>
      </c>
      <c r="M159" s="476" t="s">
        <v>1074</v>
      </c>
      <c r="N159" s="586"/>
      <c r="O159" s="586"/>
      <c r="P159" s="783"/>
      <c r="Q159" s="773"/>
      <c r="R159" s="474"/>
      <c r="S159" s="384"/>
      <c r="T159" s="614"/>
      <c r="U159" s="376"/>
      <c r="V159" s="782"/>
      <c r="W159" s="229"/>
    </row>
    <row r="160" spans="1:23" s="228" customFormat="1" ht="81" customHeight="1" thickBot="1" thickTop="1">
      <c r="A160" s="441" t="str">
        <f>+'MAPA DE RIESGOS'!A137</f>
        <v>CI03915-P</v>
      </c>
      <c r="B160" s="479">
        <v>42304</v>
      </c>
      <c r="C160" s="479">
        <v>42331</v>
      </c>
      <c r="D160" s="472" t="str">
        <f>'MAPA DE RIESGOS'!B137</f>
        <v>GESTION DE SERVICIOS ADMINISTRATIVOS (BUENAVENTURA) </v>
      </c>
      <c r="E160" s="473" t="str">
        <f>'MAPA DE RIESGOS'!C137</f>
        <v>PERDIDA DE INFORMACION, MANO DE OBRA, DAÑOS EN LOS EQUIPOS ELECTRICOS EN LA OFICINA DE BUENAVENTURA</v>
      </c>
      <c r="F160" s="472">
        <f>'MAPA DE RIESGOS'!D137</f>
        <v>3</v>
      </c>
      <c r="G160" s="472">
        <f>'MAPA DE RIESGOS'!E137</f>
        <v>2</v>
      </c>
      <c r="H160" s="378" t="s">
        <v>1079</v>
      </c>
      <c r="I160" s="379">
        <v>42331</v>
      </c>
      <c r="J160" s="379">
        <v>42460</v>
      </c>
      <c r="K160" s="379" t="str">
        <f t="shared" si="2"/>
        <v>SI</v>
      </c>
      <c r="L160" s="377" t="s">
        <v>417</v>
      </c>
      <c r="M160" s="476" t="s">
        <v>1080</v>
      </c>
      <c r="N160" s="586">
        <v>0</v>
      </c>
      <c r="O160" s="586">
        <v>0</v>
      </c>
      <c r="P160" s="783">
        <v>0</v>
      </c>
      <c r="Q160" s="773" t="s">
        <v>1358</v>
      </c>
      <c r="R160" s="474" t="s">
        <v>1451</v>
      </c>
      <c r="S160" s="376" t="s">
        <v>17</v>
      </c>
      <c r="T160" s="475" t="s">
        <v>1373</v>
      </c>
      <c r="U160" s="376">
        <v>42566</v>
      </c>
      <c r="V160" s="782" t="s">
        <v>1425</v>
      </c>
      <c r="W160" s="229"/>
    </row>
    <row r="161" spans="1:23" s="319" customFormat="1" ht="90.75" customHeight="1" thickBot="1" thickTop="1">
      <c r="A161" s="441" t="str">
        <f>+'MAPA DE RIESGOS'!A138</f>
        <v>CI00216-P</v>
      </c>
      <c r="B161" s="479">
        <v>42474</v>
      </c>
      <c r="C161" s="479">
        <v>42488</v>
      </c>
      <c r="D161" s="472" t="str">
        <f>'MAPA DE RIESGOS'!B138</f>
        <v>GESTION DE SERVICIOS ADMINISTRATIVOS</v>
      </c>
      <c r="E161" s="473" t="str">
        <f>'MAPA DE RIESGOS'!C138</f>
        <v>POSIBLES FALTANTES DE RECURSOS POR NO LEGALIZACIÓN EN TERMINOS DE OORTUNIDAD DE LOS RECIBOS PROVISIONALES </v>
      </c>
      <c r="F161" s="472">
        <f>'MAPA DE RIESGOS'!D138</f>
        <v>3</v>
      </c>
      <c r="G161" s="472">
        <f>'MAPA DE RIESGOS'!E138</f>
        <v>2</v>
      </c>
      <c r="H161" s="378" t="s">
        <v>1231</v>
      </c>
      <c r="I161" s="379">
        <v>42489</v>
      </c>
      <c r="J161" s="379">
        <v>42551</v>
      </c>
      <c r="K161" s="379" t="str">
        <f t="shared" si="2"/>
        <v>SI</v>
      </c>
      <c r="L161" s="377" t="s">
        <v>417</v>
      </c>
      <c r="M161" s="476" t="s">
        <v>465</v>
      </c>
      <c r="N161" s="586">
        <v>0</v>
      </c>
      <c r="O161" s="586">
        <v>0</v>
      </c>
      <c r="P161" s="783">
        <v>0</v>
      </c>
      <c r="Q161" s="773" t="s">
        <v>1357</v>
      </c>
      <c r="R161" s="474" t="s">
        <v>1433</v>
      </c>
      <c r="S161" s="376" t="s">
        <v>17</v>
      </c>
      <c r="T161" s="475" t="s">
        <v>1373</v>
      </c>
      <c r="U161" s="376">
        <v>42566</v>
      </c>
      <c r="V161" s="782" t="s">
        <v>1425</v>
      </c>
      <c r="W161" s="320"/>
    </row>
    <row r="162" spans="1:23" s="17" customFormat="1" ht="133.5" customHeight="1" thickBot="1" thickTop="1">
      <c r="A162" s="938" t="str">
        <f>+'MAPA DE RIESGOS'!A139</f>
        <v>CI05213-P
CA03314-P</v>
      </c>
      <c r="B162" s="930">
        <v>41547</v>
      </c>
      <c r="C162" s="941" t="s">
        <v>503</v>
      </c>
      <c r="D162" s="907" t="str">
        <f>'MAPA DE RIESGOS'!B139</f>
        <v>GESTION DE BIENES TRANSFERIDOS</v>
      </c>
      <c r="E162" s="952" t="str">
        <f>'MAPA DE RIESGOS'!C139</f>
        <v>POSIBLES INCUMPLIMIENTOS EN LAS ACTIVIDADES DEL PROCESO POR DESACTUALIZACIÓN DE LOS PROCEDIMIENTOS.</v>
      </c>
      <c r="F162" s="907">
        <f>'MAPA DE RIESGOS'!D139</f>
        <v>3</v>
      </c>
      <c r="G162" s="907">
        <f>'MAPA DE RIESGOS'!E139</f>
        <v>2</v>
      </c>
      <c r="H162" s="372" t="s">
        <v>770</v>
      </c>
      <c r="I162" s="373">
        <v>42055</v>
      </c>
      <c r="J162" s="373">
        <v>42063</v>
      </c>
      <c r="K162" s="373" t="str">
        <f t="shared" si="2"/>
        <v>P</v>
      </c>
      <c r="L162" s="371" t="s">
        <v>724</v>
      </c>
      <c r="M162" s="907" t="s">
        <v>190</v>
      </c>
      <c r="N162" s="580" t="s">
        <v>1291</v>
      </c>
      <c r="O162" s="581">
        <v>1</v>
      </c>
      <c r="P162" s="771">
        <v>0.2</v>
      </c>
      <c r="Q162" s="776" t="s">
        <v>1359</v>
      </c>
      <c r="R162" s="484" t="s">
        <v>1452</v>
      </c>
      <c r="S162" s="370" t="s">
        <v>17</v>
      </c>
      <c r="T162" s="370" t="s">
        <v>1373</v>
      </c>
      <c r="U162" s="370">
        <v>42566</v>
      </c>
      <c r="V162" s="370" t="s">
        <v>1425</v>
      </c>
      <c r="W162" s="50"/>
    </row>
    <row r="163" spans="1:23" s="17" customFormat="1" ht="143.25" customHeight="1" thickBot="1" thickTop="1">
      <c r="A163" s="939"/>
      <c r="B163" s="931"/>
      <c r="C163" s="942"/>
      <c r="D163" s="908"/>
      <c r="E163" s="953"/>
      <c r="F163" s="908"/>
      <c r="G163" s="908"/>
      <c r="H163" s="372" t="s">
        <v>769</v>
      </c>
      <c r="I163" s="373">
        <v>42065</v>
      </c>
      <c r="J163" s="373">
        <v>42093</v>
      </c>
      <c r="K163" s="373" t="str">
        <f t="shared" si="2"/>
        <v>P</v>
      </c>
      <c r="L163" s="371" t="s">
        <v>724</v>
      </c>
      <c r="M163" s="908"/>
      <c r="N163" s="580">
        <v>0.7</v>
      </c>
      <c r="O163" s="582">
        <v>1</v>
      </c>
      <c r="P163" s="771">
        <v>0.7</v>
      </c>
      <c r="Q163" s="776" t="s">
        <v>1360</v>
      </c>
      <c r="R163" s="484" t="s">
        <v>1453</v>
      </c>
      <c r="S163" s="370" t="s">
        <v>17</v>
      </c>
      <c r="T163" s="370" t="s">
        <v>1373</v>
      </c>
      <c r="U163" s="370">
        <v>42566</v>
      </c>
      <c r="V163" s="371" t="s">
        <v>1425</v>
      </c>
      <c r="W163" s="50"/>
    </row>
    <row r="164" spans="1:23" s="17" customFormat="1" ht="195" customHeight="1" thickBot="1" thickTop="1">
      <c r="A164" s="939"/>
      <c r="B164" s="931"/>
      <c r="C164" s="942"/>
      <c r="D164" s="908"/>
      <c r="E164" s="953"/>
      <c r="F164" s="908"/>
      <c r="G164" s="908"/>
      <c r="H164" s="372" t="s">
        <v>501</v>
      </c>
      <c r="I164" s="373">
        <v>42095</v>
      </c>
      <c r="J164" s="373">
        <v>42124</v>
      </c>
      <c r="K164" s="373" t="str">
        <f t="shared" si="2"/>
        <v>P</v>
      </c>
      <c r="L164" s="371" t="s">
        <v>724</v>
      </c>
      <c r="M164" s="908"/>
      <c r="N164" s="580">
        <v>0.5</v>
      </c>
      <c r="O164" s="582">
        <v>1</v>
      </c>
      <c r="P164" s="771">
        <v>0.5</v>
      </c>
      <c r="Q164" s="779" t="s">
        <v>1454</v>
      </c>
      <c r="R164" s="484" t="s">
        <v>1455</v>
      </c>
      <c r="S164" s="370" t="s">
        <v>17</v>
      </c>
      <c r="T164" s="370" t="s">
        <v>1373</v>
      </c>
      <c r="U164" s="370">
        <v>42566</v>
      </c>
      <c r="V164" s="370" t="s">
        <v>1425</v>
      </c>
      <c r="W164" s="50"/>
    </row>
    <row r="165" spans="1:23" s="17" customFormat="1" ht="148.5" customHeight="1" thickBot="1" thickTop="1">
      <c r="A165" s="940"/>
      <c r="B165" s="932"/>
      <c r="C165" s="943"/>
      <c r="D165" s="909"/>
      <c r="E165" s="954"/>
      <c r="F165" s="909"/>
      <c r="G165" s="909"/>
      <c r="H165" s="372" t="s">
        <v>502</v>
      </c>
      <c r="I165" s="373">
        <v>42128</v>
      </c>
      <c r="J165" s="373">
        <v>42153</v>
      </c>
      <c r="K165" s="373" t="str">
        <f t="shared" si="2"/>
        <v>P</v>
      </c>
      <c r="L165" s="371" t="s">
        <v>724</v>
      </c>
      <c r="M165" s="909"/>
      <c r="N165" s="580">
        <v>0.2</v>
      </c>
      <c r="O165" s="582">
        <v>1</v>
      </c>
      <c r="P165" s="771">
        <v>0.2</v>
      </c>
      <c r="Q165" s="780" t="s">
        <v>1361</v>
      </c>
      <c r="R165" s="484" t="s">
        <v>1456</v>
      </c>
      <c r="S165" s="370" t="s">
        <v>17</v>
      </c>
      <c r="T165" s="370" t="s">
        <v>1373</v>
      </c>
      <c r="U165" s="370">
        <v>42566</v>
      </c>
      <c r="V165" s="371" t="s">
        <v>1425</v>
      </c>
      <c r="W165" s="50"/>
    </row>
    <row r="166" spans="1:23" s="17" customFormat="1" ht="110.25" customHeight="1" hidden="1" thickBot="1" thickTop="1">
      <c r="A166" s="485" t="str">
        <f>+'MAPA DE RIESGOS'!A140</f>
        <v>CA03414-P</v>
      </c>
      <c r="B166" s="369">
        <v>41778</v>
      </c>
      <c r="C166" s="370">
        <v>41802</v>
      </c>
      <c r="D166" s="371" t="str">
        <f>'MAPA DE RIESGOS'!B140</f>
        <v>GESTION DE BIENES TRANSFERIDOS</v>
      </c>
      <c r="E166" s="372" t="str">
        <f>'MAPA DE RIESGOS'!C140</f>
        <v>QUE NO SE CUMPLAN LAS METAS TRAZADAS DENTRO DEL INFORME DE GESTIÓN DEL PROCESO</v>
      </c>
      <c r="F166" s="371">
        <f>'MAPA DE RIESGOS'!D140</f>
        <v>3</v>
      </c>
      <c r="G166" s="371">
        <f>'MAPA DE RIESGOS'!E140</f>
        <v>3</v>
      </c>
      <c r="H166" s="372" t="s">
        <v>273</v>
      </c>
      <c r="I166" s="373">
        <v>41802</v>
      </c>
      <c r="J166" s="373">
        <v>42069</v>
      </c>
      <c r="K166" s="373" t="str">
        <f t="shared" si="2"/>
        <v>SI</v>
      </c>
      <c r="L166" s="371" t="s">
        <v>417</v>
      </c>
      <c r="M166" s="372" t="s">
        <v>274</v>
      </c>
      <c r="N166" s="565"/>
      <c r="O166" s="565"/>
      <c r="P166" s="770"/>
      <c r="Q166" s="777"/>
      <c r="R166" s="484"/>
      <c r="S166" s="498"/>
      <c r="T166" s="498"/>
      <c r="U166" s="370"/>
      <c r="V166" s="371"/>
      <c r="W166" s="50"/>
    </row>
    <row r="167" spans="1:23" s="17" customFormat="1" ht="110.25" customHeight="1" hidden="1" thickBot="1" thickTop="1">
      <c r="A167" s="485" t="str">
        <f>+'MAPA DE RIESGOS'!A141</f>
        <v>CA00715-P</v>
      </c>
      <c r="B167" s="369">
        <v>42048</v>
      </c>
      <c r="C167" s="370">
        <v>42067</v>
      </c>
      <c r="D167" s="371" t="str">
        <f>'MAPA DE RIESGOS'!B141</f>
        <v>GESTION DE BIENES TRANSFERIDOS</v>
      </c>
      <c r="E167" s="372" t="str">
        <f>'MAPA DE RIESGOS'!C141</f>
        <v>POSIBLE DESACTUALIZACION DE LA MISION DE LA ENTIDAD  </v>
      </c>
      <c r="F167" s="371">
        <f>'MAPA DE RIESGOS'!D141</f>
        <v>3</v>
      </c>
      <c r="G167" s="371">
        <f>'MAPA DE RIESGOS'!E141</f>
        <v>1</v>
      </c>
      <c r="H167" s="372" t="s">
        <v>566</v>
      </c>
      <c r="I167" s="373">
        <v>42067</v>
      </c>
      <c r="J167" s="373">
        <v>42094</v>
      </c>
      <c r="K167" s="373" t="str">
        <f t="shared" si="2"/>
        <v>SI</v>
      </c>
      <c r="L167" s="371" t="s">
        <v>724</v>
      </c>
      <c r="M167" s="372" t="s">
        <v>274</v>
      </c>
      <c r="N167" s="565"/>
      <c r="O167" s="564"/>
      <c r="P167" s="769"/>
      <c r="Q167" s="776"/>
      <c r="R167" s="495"/>
      <c r="S167" s="640"/>
      <c r="T167" s="640"/>
      <c r="U167" s="370"/>
      <c r="V167" s="371"/>
      <c r="W167" s="50"/>
    </row>
    <row r="168" spans="1:23" s="17" customFormat="1" ht="65.25" customHeight="1" hidden="1" thickBot="1" thickTop="1">
      <c r="A168" s="938" t="str">
        <f>+'MAPA DE RIESGOS'!A142</f>
        <v>CA00815-P</v>
      </c>
      <c r="B168" s="930">
        <v>42048</v>
      </c>
      <c r="C168" s="941">
        <v>42067</v>
      </c>
      <c r="D168" s="907" t="str">
        <f>'MAPA DE RIESGOS'!B142</f>
        <v>GESTION DE BIENES TRANSFERIDOS</v>
      </c>
      <c r="E168" s="952" t="str">
        <f>'MAPA DE RIESGOS'!C142</f>
        <v>POSIBLE INCUMPLIMIENTO DEL REQUISITO 4,2,3(F) DE LA NTCGP1000:2009 CONTROL DE DOCUMENTOS EXTERNOS</v>
      </c>
      <c r="F168" s="907">
        <f>'MAPA DE RIESGOS'!D142</f>
        <v>3</v>
      </c>
      <c r="G168" s="907">
        <f>'MAPA DE RIESGOS'!E142</f>
        <v>1</v>
      </c>
      <c r="H168" s="372" t="s">
        <v>676</v>
      </c>
      <c r="I168" s="373">
        <v>42067</v>
      </c>
      <c r="J168" s="373">
        <v>42094</v>
      </c>
      <c r="K168" s="373" t="str">
        <f t="shared" si="2"/>
        <v>SI</v>
      </c>
      <c r="L168" s="371" t="s">
        <v>724</v>
      </c>
      <c r="M168" s="440" t="s">
        <v>169</v>
      </c>
      <c r="N168" s="565"/>
      <c r="O168" s="564"/>
      <c r="P168" s="769"/>
      <c r="Q168" s="776"/>
      <c r="R168" s="495"/>
      <c r="S168" s="640"/>
      <c r="T168" s="640"/>
      <c r="U168" s="370"/>
      <c r="V168" s="371"/>
      <c r="W168" s="50"/>
    </row>
    <row r="169" spans="1:23" s="17" customFormat="1" ht="90.75" customHeight="1" hidden="1" thickBot="1" thickTop="1">
      <c r="A169" s="939"/>
      <c r="B169" s="931"/>
      <c r="C169" s="942"/>
      <c r="D169" s="908"/>
      <c r="E169" s="953"/>
      <c r="F169" s="908"/>
      <c r="G169" s="908"/>
      <c r="H169" s="372" t="s">
        <v>677</v>
      </c>
      <c r="I169" s="373">
        <v>42067</v>
      </c>
      <c r="J169" s="373">
        <v>42094</v>
      </c>
      <c r="K169" s="373" t="str">
        <f t="shared" si="2"/>
        <v>SI</v>
      </c>
      <c r="L169" s="371" t="s">
        <v>724</v>
      </c>
      <c r="M169" s="440" t="s">
        <v>169</v>
      </c>
      <c r="N169" s="565"/>
      <c r="O169" s="564"/>
      <c r="P169" s="769"/>
      <c r="Q169" s="776"/>
      <c r="R169" s="495"/>
      <c r="S169" s="640"/>
      <c r="T169" s="640"/>
      <c r="U169" s="370"/>
      <c r="V169" s="371"/>
      <c r="W169" s="50"/>
    </row>
    <row r="170" spans="1:23" s="17" customFormat="1" ht="69" customHeight="1" hidden="1" thickBot="1" thickTop="1">
      <c r="A170" s="940"/>
      <c r="B170" s="932"/>
      <c r="C170" s="943"/>
      <c r="D170" s="909"/>
      <c r="E170" s="954"/>
      <c r="F170" s="909"/>
      <c r="G170" s="909"/>
      <c r="H170" s="372" t="s">
        <v>678</v>
      </c>
      <c r="I170" s="373">
        <v>42067</v>
      </c>
      <c r="J170" s="373">
        <v>42094</v>
      </c>
      <c r="K170" s="373" t="str">
        <f t="shared" si="2"/>
        <v>SI</v>
      </c>
      <c r="L170" s="371" t="s">
        <v>724</v>
      </c>
      <c r="M170" s="440" t="s">
        <v>169</v>
      </c>
      <c r="N170" s="565"/>
      <c r="O170" s="564"/>
      <c r="P170" s="769"/>
      <c r="Q170" s="776"/>
      <c r="R170" s="495"/>
      <c r="S170" s="640"/>
      <c r="T170" s="640"/>
      <c r="U170" s="370"/>
      <c r="V170" s="371"/>
      <c r="W170" s="50"/>
    </row>
    <row r="171" spans="1:23" s="17" customFormat="1" ht="90.75" customHeight="1" thickBot="1" thickTop="1">
      <c r="A171" s="485" t="str">
        <f>+'MAPA DE RIESGOS'!A143</f>
        <v>CA00915-P</v>
      </c>
      <c r="B171" s="369">
        <v>42048</v>
      </c>
      <c r="C171" s="370">
        <v>42067</v>
      </c>
      <c r="D171" s="371" t="str">
        <f>'MAPA DE RIESGOS'!B143</f>
        <v>GESTION DE BIENES TRANSFERIDOS</v>
      </c>
      <c r="E171" s="372" t="str">
        <f>'MAPA DE RIESGOS'!C143</f>
        <v>POSIBLE INCUMPLIMIENTO DE LA NORMATIVIDAD NTCGP 1000:2009 NUMERAL 4,2,4 (CONTROL DE REGISTROS) </v>
      </c>
      <c r="F171" s="371">
        <f>'MAPA DE RIESGOS'!D143</f>
        <v>3</v>
      </c>
      <c r="G171" s="371">
        <f>'MAPA DE RIESGOS'!E143</f>
        <v>3</v>
      </c>
      <c r="H171" s="372" t="s">
        <v>679</v>
      </c>
      <c r="I171" s="373">
        <v>42095</v>
      </c>
      <c r="J171" s="373">
        <v>42369</v>
      </c>
      <c r="K171" s="373" t="str">
        <f t="shared" si="2"/>
        <v>P</v>
      </c>
      <c r="L171" s="371" t="s">
        <v>724</v>
      </c>
      <c r="M171" s="372" t="s">
        <v>721</v>
      </c>
      <c r="N171" s="580">
        <v>0.4</v>
      </c>
      <c r="O171" s="582">
        <v>1</v>
      </c>
      <c r="P171" s="771">
        <v>0.4</v>
      </c>
      <c r="Q171" s="779" t="s">
        <v>1362</v>
      </c>
      <c r="R171" s="484" t="s">
        <v>1457</v>
      </c>
      <c r="S171" s="370" t="s">
        <v>17</v>
      </c>
      <c r="T171" s="370" t="s">
        <v>1373</v>
      </c>
      <c r="U171" s="370">
        <v>42566</v>
      </c>
      <c r="V171" s="371" t="s">
        <v>1425</v>
      </c>
      <c r="W171" s="50"/>
    </row>
    <row r="172" spans="1:23" s="17" customFormat="1" ht="105" customHeight="1" thickBot="1" thickTop="1">
      <c r="A172" s="485" t="str">
        <f>+'MAPA DE RIESGOS'!A144</f>
        <v>CA01015-P</v>
      </c>
      <c r="B172" s="369">
        <v>42048</v>
      </c>
      <c r="C172" s="370">
        <v>42067</v>
      </c>
      <c r="D172" s="371" t="str">
        <f>'MAPA DE RIESGOS'!B144</f>
        <v>GESTION DE BIENES TRANSFERIDOS</v>
      </c>
      <c r="E172" s="372" t="str">
        <f>'MAPA DE RIESGOS'!C144</f>
        <v>POSIBLE INCUMPLIMIENTO DE LA NORMATIVIDAD NTCGP 1000: 2009 4,2,3 (CONTROL DE DOCUMENTOS) </v>
      </c>
      <c r="F172" s="371">
        <f>'MAPA DE RIESGOS'!D144</f>
        <v>3</v>
      </c>
      <c r="G172" s="371">
        <f>'MAPA DE RIESGOS'!E144</f>
        <v>3</v>
      </c>
      <c r="H172" s="372" t="s">
        <v>680</v>
      </c>
      <c r="I172" s="373">
        <v>42067</v>
      </c>
      <c r="J172" s="373">
        <v>42185</v>
      </c>
      <c r="K172" s="373" t="str">
        <f t="shared" si="2"/>
        <v>P</v>
      </c>
      <c r="L172" s="371" t="s">
        <v>724</v>
      </c>
      <c r="M172" s="372" t="s">
        <v>722</v>
      </c>
      <c r="N172" s="581">
        <v>0.3</v>
      </c>
      <c r="O172" s="581">
        <v>1</v>
      </c>
      <c r="P172" s="771">
        <v>0.3</v>
      </c>
      <c r="Q172" s="781" t="s">
        <v>1363</v>
      </c>
      <c r="R172" s="484" t="s">
        <v>1458</v>
      </c>
      <c r="S172" s="370" t="s">
        <v>17</v>
      </c>
      <c r="T172" s="370" t="s">
        <v>1373</v>
      </c>
      <c r="U172" s="370">
        <v>42566</v>
      </c>
      <c r="V172" s="371" t="s">
        <v>1425</v>
      </c>
      <c r="W172" s="50"/>
    </row>
    <row r="173" spans="1:23" s="17" customFormat="1" ht="80.25" customHeight="1" hidden="1" thickBot="1" thickTop="1">
      <c r="A173" s="485" t="str">
        <f>+'MAPA DE RIESGOS'!A145</f>
        <v>CA01115-P</v>
      </c>
      <c r="B173" s="369">
        <v>42048</v>
      </c>
      <c r="C173" s="370">
        <v>42067</v>
      </c>
      <c r="D173" s="371" t="str">
        <f>'MAPA DE RIESGOS'!B145</f>
        <v>GESTION DE BIENES TRANSFERIDOS</v>
      </c>
      <c r="E173" s="372" t="str">
        <f>'MAPA DE RIESGOS'!C145</f>
        <v>POSIBLE INCUMPLIMIENTO DE LA NORMATIVIDAD NTCGP 1000:2009 NUMERAL 5,5,3 ( )  </v>
      </c>
      <c r="F173" s="371">
        <f>'MAPA DE RIESGOS'!D145</f>
        <v>3</v>
      </c>
      <c r="G173" s="371">
        <f>'MAPA DE RIESGOS'!E145</f>
        <v>3</v>
      </c>
      <c r="H173" s="372" t="s">
        <v>564</v>
      </c>
      <c r="I173" s="373">
        <v>42067</v>
      </c>
      <c r="J173" s="373">
        <v>42094</v>
      </c>
      <c r="K173" s="373" t="str">
        <f t="shared" si="2"/>
        <v>SI</v>
      </c>
      <c r="L173" s="371" t="s">
        <v>724</v>
      </c>
      <c r="M173" s="372" t="s">
        <v>307</v>
      </c>
      <c r="N173" s="581"/>
      <c r="O173" s="581"/>
      <c r="P173" s="771"/>
      <c r="Q173" s="781"/>
      <c r="R173" s="495"/>
      <c r="S173" s="321"/>
      <c r="T173" s="321"/>
      <c r="U173" s="498"/>
      <c r="V173" s="613"/>
      <c r="W173" s="50"/>
    </row>
    <row r="174" spans="1:23" s="17" customFormat="1" ht="212.25" customHeight="1" hidden="1" thickBot="1" thickTop="1">
      <c r="A174" s="485" t="str">
        <f>+'MAPA DE RIESGOS'!A146</f>
        <v>CA01215-P</v>
      </c>
      <c r="B174" s="369">
        <v>42048</v>
      </c>
      <c r="C174" s="370">
        <v>42067</v>
      </c>
      <c r="D174" s="371" t="str">
        <f>'MAPA DE RIESGOS'!B146</f>
        <v>GESTION DE BIENES TRANSFERIDOS</v>
      </c>
      <c r="E174" s="372" t="str">
        <f>'MAPA DE RIESGOS'!C146</f>
        <v>POSIBLES MULTAS Y SANCIONES A LA ENTIDAD </v>
      </c>
      <c r="F174" s="371">
        <f>'MAPA DE RIESGOS'!D146</f>
        <v>3</v>
      </c>
      <c r="G174" s="371">
        <f>'MAPA DE RIESGOS'!E146</f>
        <v>3</v>
      </c>
      <c r="H174" s="372" t="s">
        <v>568</v>
      </c>
      <c r="I174" s="373">
        <v>42067</v>
      </c>
      <c r="J174" s="373">
        <v>42369</v>
      </c>
      <c r="K174" s="373" t="str">
        <f t="shared" si="2"/>
        <v>SI</v>
      </c>
      <c r="L174" s="371" t="s">
        <v>724</v>
      </c>
      <c r="M174" s="372" t="s">
        <v>723</v>
      </c>
      <c r="N174" s="581"/>
      <c r="O174" s="583"/>
      <c r="P174" s="772"/>
      <c r="Q174" s="778"/>
      <c r="R174" s="484"/>
      <c r="S174" s="498"/>
      <c r="T174" s="498"/>
      <c r="U174" s="498"/>
      <c r="V174" s="613"/>
      <c r="W174" s="50"/>
    </row>
    <row r="175" spans="1:23" s="17" customFormat="1" ht="92.25" customHeight="1" thickBot="1" thickTop="1">
      <c r="A175" s="485" t="str">
        <f>+'MAPA DE RIESGOS'!A147</f>
        <v>CA01315-P</v>
      </c>
      <c r="B175" s="369">
        <v>42048</v>
      </c>
      <c r="C175" s="370">
        <v>42067</v>
      </c>
      <c r="D175" s="371" t="str">
        <f>'MAPA DE RIESGOS'!B147</f>
        <v>GESTION DE BIENES TRANSFERIDOS</v>
      </c>
      <c r="E175" s="372" t="str">
        <f>'MAPA DE RIESGOS'!C147</f>
        <v>QUE NO SE TOMEN LAS ACCIONES DE MEJORA EN EL CUMPLIMIENTO DEL OBJETIVO DEL PROCESO </v>
      </c>
      <c r="F175" s="371">
        <f>'MAPA DE RIESGOS'!D147</f>
        <v>3</v>
      </c>
      <c r="G175" s="371">
        <f>'MAPA DE RIESGOS'!E147</f>
        <v>2</v>
      </c>
      <c r="H175" s="372" t="s">
        <v>558</v>
      </c>
      <c r="I175" s="373">
        <v>42067</v>
      </c>
      <c r="J175" s="373">
        <v>42139</v>
      </c>
      <c r="K175" s="373" t="str">
        <f t="shared" si="2"/>
        <v>P</v>
      </c>
      <c r="L175" s="371" t="s">
        <v>724</v>
      </c>
      <c r="M175" s="372" t="s">
        <v>307</v>
      </c>
      <c r="N175" s="581">
        <v>0.1</v>
      </c>
      <c r="O175" s="581">
        <v>1</v>
      </c>
      <c r="P175" s="771">
        <v>0.1</v>
      </c>
      <c r="Q175" s="781" t="s">
        <v>1364</v>
      </c>
      <c r="R175" s="484" t="s">
        <v>1459</v>
      </c>
      <c r="S175" s="370" t="s">
        <v>17</v>
      </c>
      <c r="T175" s="370" t="s">
        <v>1373</v>
      </c>
      <c r="U175" s="370">
        <v>42566</v>
      </c>
      <c r="V175" s="371" t="s">
        <v>1425</v>
      </c>
      <c r="W175" s="50"/>
    </row>
    <row r="176" spans="1:23" s="76" customFormat="1" ht="225" customHeight="1" hidden="1" thickBot="1" thickTop="1">
      <c r="A176" s="485" t="str">
        <f>+'MAPA DE RIESGOS'!A148</f>
        <v>CA01413-P
CA04914-P
CI02014-P</v>
      </c>
      <c r="B176" s="369">
        <v>41352</v>
      </c>
      <c r="C176" s="370">
        <v>41381</v>
      </c>
      <c r="D176" s="371" t="str">
        <f>'MAPA DE RIESGOS'!B148</f>
        <v>GESTION DE BIENES TRANSFERIDOS</v>
      </c>
      <c r="E176" s="372" t="str">
        <f>'MAPA DE RIESGOS'!C148</f>
        <v>QUE NO SE ATIENDAN OPORTUNAMENTE LAS SOLICITUDES ASIGNADAS AL PROCESO</v>
      </c>
      <c r="F176" s="371">
        <f>'MAPA DE RIESGOS'!D148</f>
        <v>3</v>
      </c>
      <c r="G176" s="371">
        <f>'MAPA DE RIESGOS'!E148</f>
        <v>2</v>
      </c>
      <c r="H176" s="372" t="s">
        <v>497</v>
      </c>
      <c r="I176" s="373">
        <v>41857</v>
      </c>
      <c r="J176" s="373">
        <v>42063</v>
      </c>
      <c r="K176" s="373" t="str">
        <f t="shared" si="2"/>
        <v>SI</v>
      </c>
      <c r="L176" s="371" t="s">
        <v>423</v>
      </c>
      <c r="M176" s="372" t="s">
        <v>307</v>
      </c>
      <c r="N176" s="574"/>
      <c r="O176" s="566"/>
      <c r="P176" s="486"/>
      <c r="Q176" s="440"/>
      <c r="R176" s="496"/>
      <c r="S176" s="71"/>
      <c r="T176" s="71"/>
      <c r="U176" s="498"/>
      <c r="V176" s="613"/>
      <c r="W176" s="79"/>
    </row>
    <row r="177" spans="1:22" ht="33.75" customHeight="1" hidden="1" thickBot="1" thickTop="1">
      <c r="A177" s="485" t="str">
        <f>+'MAPA DE RIESGOS'!A149</f>
        <v>CA04113-P</v>
      </c>
      <c r="B177" s="369">
        <v>41599</v>
      </c>
      <c r="C177" s="370">
        <v>41702</v>
      </c>
      <c r="D177" s="371" t="str">
        <f>'MAPA DE RIESGOS'!B149</f>
        <v>GESTION DE BIENES TRANSFERIDOS</v>
      </c>
      <c r="E177" s="372" t="str">
        <f>'MAPA DE RIESGOS'!C149</f>
        <v>POSIBLE DESACTUALIZACIÓN DE LA FICHA DE CARACTERIZACIÓN DEL PROCESO.</v>
      </c>
      <c r="F177" s="371">
        <f>'MAPA DE RIESGOS'!D149</f>
        <v>3</v>
      </c>
      <c r="G177" s="371">
        <f>'MAPA DE RIESGOS'!E149</f>
        <v>2</v>
      </c>
      <c r="H177" s="372" t="s">
        <v>184</v>
      </c>
      <c r="I177" s="373" t="s">
        <v>443</v>
      </c>
      <c r="J177" s="373">
        <v>42063</v>
      </c>
      <c r="K177" s="373" t="str">
        <f t="shared" si="2"/>
        <v>SI</v>
      </c>
      <c r="L177" s="371" t="s">
        <v>419</v>
      </c>
      <c r="M177" s="372" t="s">
        <v>185</v>
      </c>
      <c r="N177" s="563"/>
      <c r="O177" s="566"/>
      <c r="P177" s="486"/>
      <c r="Q177" s="602"/>
      <c r="R177" s="492"/>
      <c r="S177" s="71"/>
      <c r="T177" s="71"/>
      <c r="U177" s="498"/>
      <c r="V177" s="613"/>
    </row>
    <row r="178" spans="1:23" s="228" customFormat="1" ht="74.25" customHeight="1" hidden="1" thickBot="1" thickTop="1">
      <c r="A178" s="485" t="str">
        <f>+'MAPA DE RIESGOS'!A150</f>
        <v>CI03315-P</v>
      </c>
      <c r="B178" s="369">
        <v>42270</v>
      </c>
      <c r="C178" s="370" t="s">
        <v>1042</v>
      </c>
      <c r="D178" s="371" t="str">
        <f>'MAPA DE RIESGOS'!B150</f>
        <v>GESTION DE BIENES TRANSFERIDOS</v>
      </c>
      <c r="E178" s="372" t="str">
        <f>'MAPA DE RIESGOS'!C150</f>
        <v>QUE NO EXISTA UN ADECUADO CONTROL EN LOS CANNON DE ARRENDAMIENTO O EN EL PAGO, REGISTRO  O ACTUALIZACIÓN DEL MISMO. </v>
      </c>
      <c r="F178" s="371">
        <f>'MAPA DE RIESGOS'!D150</f>
        <v>3</v>
      </c>
      <c r="G178" s="371">
        <f>'MAPA DE RIESGOS'!E150</f>
        <v>2</v>
      </c>
      <c r="H178" s="372" t="s">
        <v>1043</v>
      </c>
      <c r="I178" s="373">
        <v>42313</v>
      </c>
      <c r="J178" s="373">
        <v>42338</v>
      </c>
      <c r="K178" s="373" t="str">
        <f t="shared" si="2"/>
        <v>SI</v>
      </c>
      <c r="L178" s="371" t="s">
        <v>724</v>
      </c>
      <c r="M178" s="372" t="s">
        <v>307</v>
      </c>
      <c r="N178" s="581"/>
      <c r="O178" s="583"/>
      <c r="P178" s="584"/>
      <c r="Q178" s="602"/>
      <c r="R178" s="484"/>
      <c r="S178" s="498"/>
      <c r="T178" s="498"/>
      <c r="U178" s="498"/>
      <c r="V178" s="613"/>
      <c r="W178" s="229"/>
    </row>
    <row r="179" spans="1:23" s="228" customFormat="1" ht="117" customHeight="1" hidden="1" thickBot="1" thickTop="1">
      <c r="A179" s="485" t="str">
        <f>+'MAPA DE RIESGOS'!A151</f>
        <v>CI03415-P</v>
      </c>
      <c r="B179" s="369">
        <v>42270</v>
      </c>
      <c r="C179" s="370">
        <v>42313</v>
      </c>
      <c r="D179" s="371" t="str">
        <f>'MAPA DE RIESGOS'!B151</f>
        <v>GESTION DE BIENES TRANSFERIDOS</v>
      </c>
      <c r="E179" s="372" t="str">
        <f>'MAPA DE RIESGOS'!C151</f>
        <v>PAGO DE SANCIONES, MULTAS, INTERESES DE MORA.
QUE LOS RECURSOS SOLICITADOS SEAN SUPERIORES AL PRESUPUESTO REAL Y NO SEAN DESTINADOS PARA EL FIN INICIAL. </v>
      </c>
      <c r="F179" s="371">
        <f>'MAPA DE RIESGOS'!D151</f>
        <v>3</v>
      </c>
      <c r="G179" s="371">
        <f>'MAPA DE RIESGOS'!E151</f>
        <v>2</v>
      </c>
      <c r="H179" s="372" t="s">
        <v>1135</v>
      </c>
      <c r="I179" s="373" t="s">
        <v>1139</v>
      </c>
      <c r="J179" s="373">
        <v>42460</v>
      </c>
      <c r="K179" s="373" t="str">
        <f t="shared" si="2"/>
        <v>SI</v>
      </c>
      <c r="L179" s="371" t="s">
        <v>724</v>
      </c>
      <c r="M179" s="372" t="s">
        <v>723</v>
      </c>
      <c r="N179" s="581"/>
      <c r="O179" s="583"/>
      <c r="P179" s="584"/>
      <c r="Q179" s="602"/>
      <c r="R179" s="484"/>
      <c r="S179" s="498"/>
      <c r="T179" s="498"/>
      <c r="U179" s="498"/>
      <c r="V179" s="613"/>
      <c r="W179" s="303"/>
    </row>
    <row r="180" spans="1:23" s="249" customFormat="1" ht="42" customHeight="1" hidden="1" thickBot="1" thickTop="1">
      <c r="A180" s="259" t="str">
        <f>+'MAPA DE RIESGOS'!A152</f>
        <v>CA05014-P</v>
      </c>
      <c r="B180" s="250">
        <v>41782</v>
      </c>
      <c r="C180" s="247">
        <v>41857</v>
      </c>
      <c r="D180" s="241" t="str">
        <f>'MAPA DE RIESGOS'!B152</f>
        <v>GESTION DE PRESTACIONES ECONOMICAS</v>
      </c>
      <c r="E180" s="244" t="str">
        <f>'MAPA DE RIESGOS'!C152</f>
        <v>QUE EXISTAN PLURALIDAD DE RADICADOS DENTRO DEL SISTEMA ORFEO</v>
      </c>
      <c r="F180" s="241">
        <f>'MAPA DE RIESGOS'!D152</f>
        <v>3</v>
      </c>
      <c r="G180" s="241">
        <f>'MAPA DE RIESGOS'!E152</f>
        <v>2</v>
      </c>
      <c r="H180" s="244" t="s">
        <v>441</v>
      </c>
      <c r="I180" s="245">
        <v>41857</v>
      </c>
      <c r="J180" s="245">
        <v>42063</v>
      </c>
      <c r="K180" s="321" t="str">
        <f t="shared" si="2"/>
        <v>SI</v>
      </c>
      <c r="L180" s="241" t="s">
        <v>419</v>
      </c>
      <c r="M180" s="244" t="s">
        <v>442</v>
      </c>
      <c r="N180" s="558"/>
      <c r="O180" s="567"/>
      <c r="P180" s="270"/>
      <c r="Q180" s="257"/>
      <c r="R180" s="244"/>
      <c r="S180" s="273"/>
      <c r="T180" s="273"/>
      <c r="U180" s="274"/>
      <c r="V180" s="273"/>
      <c r="W180" s="248"/>
    </row>
    <row r="181" spans="1:23" s="298" customFormat="1" ht="112.5" customHeight="1" hidden="1" thickBot="1" thickTop="1">
      <c r="A181" s="481" t="str">
        <f>+'MAPA DE RIESGOS'!A153</f>
        <v>CA05214-P</v>
      </c>
      <c r="B181" s="427">
        <v>41782</v>
      </c>
      <c r="C181" s="425">
        <v>41857</v>
      </c>
      <c r="D181" s="423" t="str">
        <f>'MAPA DE RIESGOS'!B153</f>
        <v>GESTION DE PRESTACIONES ECONOMICAS</v>
      </c>
      <c r="E181" s="420" t="str">
        <f>'MAPA DE RIESGOS'!C153</f>
        <v>POSIBLE REITERACIÓN DEL PRODUCTO NO CONFORME POR FALTA DE ACCIONES DE MEJORA.</v>
      </c>
      <c r="F181" s="423">
        <f>'MAPA DE RIESGOS'!D153</f>
        <v>3</v>
      </c>
      <c r="G181" s="423">
        <f>'MAPA DE RIESGOS'!E153</f>
        <v>2</v>
      </c>
      <c r="H181" s="420" t="s">
        <v>847</v>
      </c>
      <c r="I181" s="421">
        <v>42136</v>
      </c>
      <c r="J181" s="421">
        <v>42146</v>
      </c>
      <c r="K181" s="421" t="str">
        <f t="shared" si="2"/>
        <v>SI</v>
      </c>
      <c r="L181" s="423" t="s">
        <v>419</v>
      </c>
      <c r="M181" s="420" t="s">
        <v>166</v>
      </c>
      <c r="N181" s="561"/>
      <c r="O181" s="568"/>
      <c r="P181" s="482"/>
      <c r="Q181" s="603"/>
      <c r="R181" s="483"/>
      <c r="S181" s="429"/>
      <c r="T181" s="429"/>
      <c r="U181" s="431"/>
      <c r="V181" s="423"/>
      <c r="W181" s="299"/>
    </row>
    <row r="182" spans="1:23" s="249" customFormat="1" ht="98.25" customHeight="1" hidden="1" thickBot="1" thickTop="1">
      <c r="A182" s="481" t="str">
        <f>+'MAPA DE RIESGOS'!A154</f>
        <v>CI03514-P</v>
      </c>
      <c r="B182" s="427">
        <v>41894</v>
      </c>
      <c r="C182" s="425" t="s">
        <v>923</v>
      </c>
      <c r="D182" s="423" t="str">
        <f>'MAPA DE RIESGOS'!B154</f>
        <v>GESTION DE PRESTACIONES ECONOMICAS</v>
      </c>
      <c r="E182" s="420" t="str">
        <f>'MAPA DE RIESGOS'!C154</f>
        <v>POSIBLE FALTA DE DOCUMENTACIÓN SOPORTE DENTRO DE LOS EXPEDIENTES DE LA ENTIDAD PARA FUTURAS SOLICITUDES</v>
      </c>
      <c r="F182" s="423">
        <f>'MAPA DE RIESGOS'!D154</f>
        <v>4</v>
      </c>
      <c r="G182" s="423">
        <f>'MAPA DE RIESGOS'!E154</f>
        <v>2</v>
      </c>
      <c r="H182" s="420" t="s">
        <v>922</v>
      </c>
      <c r="I182" s="421">
        <v>42136</v>
      </c>
      <c r="J182" s="421">
        <v>42277</v>
      </c>
      <c r="K182" s="321" t="str">
        <f t="shared" si="2"/>
        <v>SI</v>
      </c>
      <c r="L182" s="423" t="s">
        <v>406</v>
      </c>
      <c r="M182" s="420" t="s">
        <v>166</v>
      </c>
      <c r="N182" s="561"/>
      <c r="O182" s="568"/>
      <c r="P182" s="482"/>
      <c r="Q182" s="603"/>
      <c r="R182" s="505"/>
      <c r="S182" s="423"/>
      <c r="T182" s="423"/>
      <c r="U182" s="425"/>
      <c r="V182" s="423"/>
      <c r="W182" s="248"/>
    </row>
    <row r="183" spans="1:23" s="17" customFormat="1" ht="138" customHeight="1" thickBot="1" thickTop="1">
      <c r="A183" s="922" t="str">
        <f>+'MAPA DE RIESGOS'!A155</f>
        <v>CI03314-P</v>
      </c>
      <c r="B183" s="924">
        <v>41880</v>
      </c>
      <c r="C183" s="926" t="s">
        <v>925</v>
      </c>
      <c r="D183" s="913" t="str">
        <f>'MAPA DE RIESGOS'!B155</f>
        <v>GESTION DE PRESTACIONES ECONOMICAS</v>
      </c>
      <c r="E183" s="950" t="str">
        <f>'MAPA DE RIESGOS'!C155</f>
        <v>QUE NO EXISTAN EVIDENCIA DENTRO DE ORFEO DE LA RESPUESTA DADA A LOS USUARIOS Y ENTIDADES.</v>
      </c>
      <c r="F183" s="913">
        <f>'MAPA DE RIESGOS'!D155</f>
        <v>3</v>
      </c>
      <c r="G183" s="913">
        <f>'MAPA DE RIESGOS'!E155</f>
        <v>2</v>
      </c>
      <c r="H183" s="420" t="s">
        <v>848</v>
      </c>
      <c r="I183" s="421">
        <v>42136</v>
      </c>
      <c r="J183" s="421">
        <v>42185</v>
      </c>
      <c r="K183" s="421" t="str">
        <f t="shared" si="2"/>
        <v>P</v>
      </c>
      <c r="L183" s="422" t="s">
        <v>444</v>
      </c>
      <c r="M183" s="420" t="s">
        <v>362</v>
      </c>
      <c r="N183" s="577">
        <v>0.5</v>
      </c>
      <c r="O183" s="684">
        <v>1</v>
      </c>
      <c r="P183" s="685">
        <v>0.5</v>
      </c>
      <c r="Q183" s="686" t="s">
        <v>1306</v>
      </c>
      <c r="R183" s="483" t="s">
        <v>1401</v>
      </c>
      <c r="S183" s="481" t="s">
        <v>17</v>
      </c>
      <c r="T183" s="481" t="s">
        <v>1373</v>
      </c>
      <c r="U183" s="425">
        <v>42569</v>
      </c>
      <c r="V183" s="423" t="s">
        <v>1374</v>
      </c>
      <c r="W183" s="50"/>
    </row>
    <row r="184" spans="1:23" s="17" customFormat="1" ht="132" customHeight="1" thickBot="1" thickTop="1">
      <c r="A184" s="923"/>
      <c r="B184" s="925"/>
      <c r="C184" s="925"/>
      <c r="D184" s="915"/>
      <c r="E184" s="951"/>
      <c r="F184" s="915"/>
      <c r="G184" s="915"/>
      <c r="H184" s="420" t="s">
        <v>924</v>
      </c>
      <c r="I184" s="421">
        <v>42136</v>
      </c>
      <c r="J184" s="421">
        <v>42277</v>
      </c>
      <c r="K184" s="421" t="str">
        <f t="shared" si="2"/>
        <v>P</v>
      </c>
      <c r="L184" s="421" t="s">
        <v>444</v>
      </c>
      <c r="M184" s="420" t="s">
        <v>454</v>
      </c>
      <c r="N184" s="577">
        <v>0.5</v>
      </c>
      <c r="O184" s="684">
        <v>1</v>
      </c>
      <c r="P184" s="685">
        <v>0.5</v>
      </c>
      <c r="Q184" s="739" t="s">
        <v>1306</v>
      </c>
      <c r="R184" s="483" t="s">
        <v>1400</v>
      </c>
      <c r="S184" s="481" t="s">
        <v>17</v>
      </c>
      <c r="T184" s="481" t="s">
        <v>1373</v>
      </c>
      <c r="U184" s="792">
        <v>42569</v>
      </c>
      <c r="V184" s="791" t="s">
        <v>1374</v>
      </c>
      <c r="W184" s="50"/>
    </row>
    <row r="185" spans="1:23" s="141" customFormat="1" ht="162" customHeight="1" hidden="1" thickBot="1" thickTop="1">
      <c r="A185" s="150" t="str">
        <f>+'MAPA DE RIESGOS'!A156</f>
        <v>CA02915-P</v>
      </c>
      <c r="B185" s="148">
        <v>42090</v>
      </c>
      <c r="C185" s="149">
        <v>42136</v>
      </c>
      <c r="D185" s="145" t="str">
        <f>'MAPA DE RIESGOS'!B156</f>
        <v>GESTION DE PRESTACIONES ECONOMICAS</v>
      </c>
      <c r="E185" s="145" t="str">
        <f>'MAPA DE RIESGOS'!C156</f>
        <v>QUE SE EFECTUE UNA LIQUIDACION NO ACORDE CON LOS VALORES QUE REALMENTE SE DEBEN PAGAR AL PENSIONADO O SUSTITUTO/BENEFICIARIO</v>
      </c>
      <c r="F185" s="145">
        <f>'MAPA DE RIESGOS'!D156</f>
        <v>3</v>
      </c>
      <c r="G185" s="145">
        <f>'MAPA DE RIESGOS'!E156</f>
        <v>2</v>
      </c>
      <c r="H185" s="152" t="s">
        <v>852</v>
      </c>
      <c r="I185" s="154">
        <v>42137</v>
      </c>
      <c r="J185" s="154">
        <v>42154</v>
      </c>
      <c r="K185" s="421" t="str">
        <f t="shared" si="2"/>
        <v>SI</v>
      </c>
      <c r="L185" s="138" t="s">
        <v>423</v>
      </c>
      <c r="M185" s="152" t="s">
        <v>846</v>
      </c>
      <c r="N185" s="575"/>
      <c r="O185" s="569"/>
      <c r="P185" s="222"/>
      <c r="Q185" s="740"/>
      <c r="R185" s="155"/>
      <c r="S185" s="156"/>
      <c r="T185" s="156"/>
      <c r="U185" s="157"/>
      <c r="V185" s="156"/>
      <c r="W185" s="168"/>
    </row>
    <row r="186" spans="1:23" s="249" customFormat="1" ht="159" customHeight="1" hidden="1" thickBot="1" thickTop="1">
      <c r="A186" s="255" t="str">
        <f>+'MAPA DE RIESGOS'!A157</f>
        <v>CI00915-P</v>
      </c>
      <c r="B186" s="239">
        <v>42123</v>
      </c>
      <c r="C186" s="240">
        <v>42136</v>
      </c>
      <c r="D186" s="243" t="str">
        <f>'MAPA DE RIESGOS'!B157</f>
        <v>GESTION DE PRESTACIONES ECONOMICAS</v>
      </c>
      <c r="E186" s="264" t="str">
        <f>'MAPA DE RIESGOS'!C157</f>
        <v>NO PRESENTACIÓN DE LOS INFOIRMES EN TERMINOS DE OPORTUNIDAD </v>
      </c>
      <c r="F186" s="243">
        <f>'MAPA DE RIESGOS'!D157</f>
        <v>3</v>
      </c>
      <c r="G186" s="243">
        <f>'MAPA DE RIESGOS'!E157</f>
        <v>2</v>
      </c>
      <c r="H186" s="242" t="s">
        <v>844</v>
      </c>
      <c r="I186" s="267">
        <v>42136</v>
      </c>
      <c r="J186" s="267">
        <v>42146</v>
      </c>
      <c r="K186" s="421" t="str">
        <f t="shared" si="2"/>
        <v>SI</v>
      </c>
      <c r="L186" s="241" t="s">
        <v>423</v>
      </c>
      <c r="M186" s="242" t="s">
        <v>846</v>
      </c>
      <c r="N186" s="576"/>
      <c r="O186" s="570"/>
      <c r="P186" s="268"/>
      <c r="Q186" s="743"/>
      <c r="R186" s="269"/>
      <c r="S186" s="243"/>
      <c r="T186" s="243"/>
      <c r="U186" s="240"/>
      <c r="V186" s="243"/>
      <c r="W186" s="248"/>
    </row>
    <row r="187" spans="1:23" s="141" customFormat="1" ht="18" customHeight="1" hidden="1" thickBot="1" thickTop="1">
      <c r="A187" s="158" t="str">
        <f>+'MAPA DE RIESGOS'!A158</f>
        <v>CI00315-P</v>
      </c>
      <c r="B187" s="159">
        <v>42116</v>
      </c>
      <c r="C187" s="159">
        <v>42131</v>
      </c>
      <c r="D187" s="160" t="str">
        <f>'MAPA DE RIESGOS'!B158</f>
        <v>ASISTENCIA JURIDICA </v>
      </c>
      <c r="E187" s="80" t="str">
        <f>'MAPA DE RIESGOS'!C158</f>
        <v>QUE LA BASE DE DATOS DEL SIGEP, NO CONTENGA DATOS REALES </v>
      </c>
      <c r="F187" s="183">
        <f>'MAPA DE RIESGOS'!D158</f>
        <v>3</v>
      </c>
      <c r="G187" s="183">
        <f>'MAPA DE RIESGOS'!E158</f>
        <v>2</v>
      </c>
      <c r="H187" s="161" t="s">
        <v>798</v>
      </c>
      <c r="I187" s="159">
        <v>42131</v>
      </c>
      <c r="J187" s="159">
        <v>42185</v>
      </c>
      <c r="K187" s="421" t="str">
        <f t="shared" si="2"/>
        <v>SI</v>
      </c>
      <c r="L187" s="162" t="s">
        <v>796</v>
      </c>
      <c r="M187" s="162" t="s">
        <v>797</v>
      </c>
      <c r="N187" s="571"/>
      <c r="O187" s="571"/>
      <c r="P187" s="225"/>
      <c r="Q187" s="741"/>
      <c r="R187" s="163"/>
      <c r="S187" s="164"/>
      <c r="T187" s="165"/>
      <c r="U187" s="166"/>
      <c r="V187" s="164"/>
      <c r="W187" s="168"/>
    </row>
    <row r="188" spans="1:23" s="249" customFormat="1" ht="29.25" customHeight="1" hidden="1" thickBot="1" thickTop="1">
      <c r="A188" s="536" t="str">
        <f>+'MAPA DE RIESGOS'!A159</f>
        <v>CA03015-P</v>
      </c>
      <c r="B188" s="239">
        <v>42230</v>
      </c>
      <c r="C188" s="239">
        <v>42248</v>
      </c>
      <c r="D188" s="535" t="str">
        <f>'MAPA DE RIESGOS'!B159</f>
        <v>ASISTENCIA JURIDICA </v>
      </c>
      <c r="E188" s="264" t="str">
        <f>'MAPA DE RIESGOS'!C159</f>
        <v>DESACTUALIZACIÓN DEL LISTADO MAESTRO DE DOCUMENTO DEL PROCESO OAJ</v>
      </c>
      <c r="F188" s="243">
        <f>'MAPA DE RIESGOS'!D159</f>
        <v>3</v>
      </c>
      <c r="G188" s="243">
        <f>'MAPA DE RIESGOS'!E159</f>
        <v>2</v>
      </c>
      <c r="H188" s="540" t="s">
        <v>969</v>
      </c>
      <c r="I188" s="263">
        <v>42248</v>
      </c>
      <c r="J188" s="263">
        <v>42277</v>
      </c>
      <c r="K188" s="421" t="str">
        <f t="shared" si="2"/>
        <v>SI</v>
      </c>
      <c r="L188" s="265" t="s">
        <v>970</v>
      </c>
      <c r="M188" s="265" t="s">
        <v>971</v>
      </c>
      <c r="N188" s="572"/>
      <c r="O188" s="572"/>
      <c r="P188" s="266"/>
      <c r="Q188" s="742"/>
      <c r="R188" s="265"/>
      <c r="S188" s="265"/>
      <c r="T188" s="265"/>
      <c r="U188" s="265"/>
      <c r="V188" s="265"/>
      <c r="W188" s="248"/>
    </row>
    <row r="189" spans="1:22" s="521" customFormat="1" ht="92.25" customHeight="1" thickBot="1" thickTop="1">
      <c r="A189" s="664" t="str">
        <f>+'MAPA DE RIESGOS'!A160</f>
        <v>CA00116-P</v>
      </c>
      <c r="B189" s="665">
        <v>42416</v>
      </c>
      <c r="C189" s="665">
        <v>42432</v>
      </c>
      <c r="D189" s="666" t="str">
        <f>'MAPA DE RIESGOS'!B160</f>
        <v>ASISTENCIA JURIDICA </v>
      </c>
      <c r="E189" s="666" t="str">
        <f>'MAPA DE RIESGOS'!C160</f>
        <v>DESACTUALIZACIÓN DE DOCUMENTOS DEL SIG</v>
      </c>
      <c r="F189" s="666">
        <v>1</v>
      </c>
      <c r="G189" s="666">
        <v>1</v>
      </c>
      <c r="H189" s="667" t="s">
        <v>1133</v>
      </c>
      <c r="I189" s="665">
        <v>42433</v>
      </c>
      <c r="J189" s="665">
        <v>42551</v>
      </c>
      <c r="K189" s="665" t="str">
        <f t="shared" si="2"/>
        <v>T</v>
      </c>
      <c r="L189" s="668" t="s">
        <v>1134</v>
      </c>
      <c r="M189" s="668" t="s">
        <v>581</v>
      </c>
      <c r="N189" s="720">
        <v>1</v>
      </c>
      <c r="O189" s="669">
        <v>1</v>
      </c>
      <c r="P189" s="670">
        <v>1</v>
      </c>
      <c r="Q189" s="671" t="s">
        <v>1326</v>
      </c>
      <c r="R189" s="672" t="s">
        <v>1388</v>
      </c>
      <c r="S189" s="793" t="s">
        <v>1376</v>
      </c>
      <c r="T189" s="794" t="s">
        <v>1389</v>
      </c>
      <c r="U189" s="793">
        <v>42569</v>
      </c>
      <c r="V189" s="794" t="s">
        <v>1374</v>
      </c>
    </row>
    <row r="190" spans="1:24" ht="96.75" customHeight="1" thickBot="1" thickTop="1">
      <c r="A190" s="541" t="str">
        <f>+'MAPA DE RIESGOS'!A161</f>
        <v>CI00116-P</v>
      </c>
      <c r="B190" s="542">
        <v>42471</v>
      </c>
      <c r="C190" s="542">
        <v>42478</v>
      </c>
      <c r="D190" s="543" t="str">
        <f>'MAPA DE RIESGOS'!B161</f>
        <v>ASISTENCIA JURIDICA </v>
      </c>
      <c r="E190" s="543" t="str">
        <f>'MAPA DE RIESGOS'!C161</f>
        <v>QUE LA BASE DE DATOS DEL SIGEP, NO CONTENGA DATOS REALES </v>
      </c>
      <c r="F190" s="543">
        <v>1</v>
      </c>
      <c r="G190" s="543">
        <v>1</v>
      </c>
      <c r="H190" s="544" t="s">
        <v>1234</v>
      </c>
      <c r="I190" s="542">
        <v>42478</v>
      </c>
      <c r="J190" s="542">
        <v>42551</v>
      </c>
      <c r="K190" s="665" t="str">
        <f t="shared" si="2"/>
        <v>T</v>
      </c>
      <c r="L190" s="673" t="s">
        <v>1235</v>
      </c>
      <c r="M190" s="673" t="s">
        <v>532</v>
      </c>
      <c r="N190" s="674">
        <v>1</v>
      </c>
      <c r="O190" s="674">
        <v>1</v>
      </c>
      <c r="P190" s="675">
        <v>1</v>
      </c>
      <c r="Q190" s="751" t="s">
        <v>1327</v>
      </c>
      <c r="R190" s="672" t="s">
        <v>1390</v>
      </c>
      <c r="S190" s="793" t="s">
        <v>1376</v>
      </c>
      <c r="T190" s="795" t="s">
        <v>1391</v>
      </c>
      <c r="U190" s="793">
        <v>42569</v>
      </c>
      <c r="V190" s="794" t="s">
        <v>1374</v>
      </c>
      <c r="W190" s="616"/>
      <c r="X190" s="617"/>
    </row>
    <row r="191" ht="13.5" thickTop="1"/>
  </sheetData>
  <sheetProtection/>
  <protectedRanges>
    <protectedRange password="EFB0" sqref="R15" name="Rango1_7"/>
    <protectedRange password="EFB0" sqref="Q46" name="Rango1_6"/>
    <protectedRange password="EFB0" sqref="Q47" name="Rango1_6_1"/>
    <protectedRange password="EFB0" sqref="Q180" name="Rango1_4_2"/>
    <protectedRange password="EFB0" sqref="N185:Q186" name="Rango1_32_1_1"/>
    <protectedRange password="EFB0" sqref="S90:T90" name="Rango1_6_2"/>
    <protectedRange password="EFB0" sqref="R90" name="Rango1_24_1_1"/>
    <protectedRange password="EFB0" sqref="Q9" name="Rango1_1_1"/>
    <protectedRange password="EFB0" sqref="R9" name="Rango1_7_1"/>
    <protectedRange password="EFB0" sqref="R20" name="Rango1_7_9"/>
    <protectedRange password="EFB0" sqref="R21" name="Rango1_7_10"/>
    <protectedRange password="EFB0" sqref="R22 R24:R25" name="Rango1_7_11"/>
    <protectedRange password="EFB0" sqref="R110" name="Rango1_8_1_1"/>
    <protectedRange password="EFB0" sqref="R180" name="Rango1_4_4_1"/>
    <protectedRange password="EFB0" sqref="R12" name="Rango1_7_12"/>
    <protectedRange password="EFB0" sqref="R11" name="Rango1_7_13"/>
    <protectedRange password="EFB0" sqref="R13" name="Rango1_7_14"/>
    <protectedRange password="EFB0" sqref="R130:R131" name="Rango1_4_2_1_1_6"/>
    <protectedRange password="EFB0" sqref="Q176" name="Rango1_1"/>
    <protectedRange password="EFB0" sqref="N175:Q175" name="Rango1_32_1_2_1_1"/>
    <protectedRange password="EFB0" sqref="R175" name="Rango1_32_1_2_1_1_1_1"/>
    <protectedRange password="EFB0" sqref="R78" name="Rango1_11_1_1"/>
    <protectedRange password="EFB0" sqref="R79" name="Rango1_6_1_2_1_1"/>
    <protectedRange password="EFB0" sqref="S79:T79" name="Rango1_24_1_2"/>
    <protectedRange password="EFB0" sqref="R73" name="Rango1_12_2_1_1"/>
    <protectedRange password="EFB0" sqref="R74 R83" name="Rango1_12_3_1_1"/>
    <protectedRange password="EFB0" sqref="R77" name="Rango1_12_4_1_1"/>
    <protectedRange password="EFB0" sqref="R80 R87" name="Rango1_9_1_1_1"/>
    <protectedRange password="EFB0" sqref="R81 R86" name="Rango1_12_5_1_1"/>
    <protectedRange password="EFB0" sqref="R82" name="Rango1_12_6_1_1"/>
    <protectedRange password="EFB0" sqref="R89" name="Rango1_12_9_1_1"/>
    <protectedRange password="EFB0" sqref="R72" name="Rango1_12_1_1_1"/>
    <protectedRange password="EFB0" sqref="Q101:Q108" name="Rango1_8_1_3_1"/>
    <protectedRange password="EFB0" sqref="R102" name="Rango1_8_1_2_1_1"/>
    <protectedRange password="EFB0" sqref="R91" name="Rango1_11_1_1_1_1"/>
    <protectedRange password="EFB0" sqref="R96" name="Rango1_6_9_1_1"/>
    <protectedRange password="EFB0" sqref="R93" name="Rango1_6_20_1_1"/>
    <protectedRange password="EFB0" sqref="R93" name="Rango1_39_1_3_1_1"/>
    <protectedRange password="EFB0" sqref="R93" name="Rango1_40_1_3_1_1"/>
    <protectedRange password="EFB0" sqref="R150" name="Rango1_13_2_2_1_1"/>
    <protectedRange password="EFB0" sqref="R157:R159 R161" name="Rango1_13_2_1_1_1_1"/>
    <protectedRange password="EFB0" sqref="R166" name="Rango1_35_1_1_1_1_1"/>
    <protectedRange password="EFB0" sqref="R160" name="Rango1_13_2_1_1_1_1_1"/>
  </protectedRanges>
  <mergeCells count="182">
    <mergeCell ref="U135:U137"/>
    <mergeCell ref="T50:T51"/>
    <mergeCell ref="U50:U51"/>
    <mergeCell ref="V135:V137"/>
    <mergeCell ref="R135:R137"/>
    <mergeCell ref="K135:K137"/>
    <mergeCell ref="P135:P137"/>
    <mergeCell ref="N135:N137"/>
    <mergeCell ref="O135:O137"/>
    <mergeCell ref="S135:S137"/>
    <mergeCell ref="T135:T137"/>
    <mergeCell ref="D50:D51"/>
    <mergeCell ref="G45:G47"/>
    <mergeCell ref="W63:W65"/>
    <mergeCell ref="M66:M67"/>
    <mergeCell ref="R16:R17"/>
    <mergeCell ref="S16:S17"/>
    <mergeCell ref="T16:T17"/>
    <mergeCell ref="U16:U17"/>
    <mergeCell ref="M16:M17"/>
    <mergeCell ref="S50:S51"/>
    <mergeCell ref="C50:C51"/>
    <mergeCell ref="C58:C59"/>
    <mergeCell ref="M50:M51"/>
    <mergeCell ref="R50:R51"/>
    <mergeCell ref="D45:D47"/>
    <mergeCell ref="E45:E47"/>
    <mergeCell ref="F45:F47"/>
    <mergeCell ref="L50:L51"/>
    <mergeCell ref="G50:G51"/>
    <mergeCell ref="F50:F51"/>
    <mergeCell ref="D72:D73"/>
    <mergeCell ref="B66:B67"/>
    <mergeCell ref="B72:B73"/>
    <mergeCell ref="D66:D67"/>
    <mergeCell ref="C72:C73"/>
    <mergeCell ref="C66:C67"/>
    <mergeCell ref="A63:A65"/>
    <mergeCell ref="B63:B65"/>
    <mergeCell ref="C63:C65"/>
    <mergeCell ref="D63:D65"/>
    <mergeCell ref="C29:C30"/>
    <mergeCell ref="D29:D30"/>
    <mergeCell ref="B58:B59"/>
    <mergeCell ref="A50:A51"/>
    <mergeCell ref="A45:A47"/>
    <mergeCell ref="B50:B51"/>
    <mergeCell ref="A58:A59"/>
    <mergeCell ref="B9:B11"/>
    <mergeCell ref="C10:C11"/>
    <mergeCell ref="E9:E11"/>
    <mergeCell ref="A16:A17"/>
    <mergeCell ref="B16:B17"/>
    <mergeCell ref="C16:C17"/>
    <mergeCell ref="D16:D17"/>
    <mergeCell ref="E16:E17"/>
    <mergeCell ref="A12:A13"/>
    <mergeCell ref="B12:B13"/>
    <mergeCell ref="C12:C13"/>
    <mergeCell ref="D12:D13"/>
    <mergeCell ref="E12:E13"/>
    <mergeCell ref="D97:D99"/>
    <mergeCell ref="A29:A30"/>
    <mergeCell ref="B29:B30"/>
    <mergeCell ref="A66:A67"/>
    <mergeCell ref="A72:A73"/>
    <mergeCell ref="A97:A99"/>
    <mergeCell ref="B97:B99"/>
    <mergeCell ref="E29:E30"/>
    <mergeCell ref="E97:E99"/>
    <mergeCell ref="F72:F73"/>
    <mergeCell ref="F29:F30"/>
    <mergeCell ref="G29:G30"/>
    <mergeCell ref="E50:E51"/>
    <mergeCell ref="G66:G67"/>
    <mergeCell ref="F66:F67"/>
    <mergeCell ref="E63:E65"/>
    <mergeCell ref="M10:M11"/>
    <mergeCell ref="N7:N8"/>
    <mergeCell ref="F12:F13"/>
    <mergeCell ref="G12:G13"/>
    <mergeCell ref="G16:G17"/>
    <mergeCell ref="L12:L13"/>
    <mergeCell ref="M12:M13"/>
    <mergeCell ref="F16:F17"/>
    <mergeCell ref="L16:L17"/>
    <mergeCell ref="H7:H8"/>
    <mergeCell ref="U1:V4"/>
    <mergeCell ref="D3:T4"/>
    <mergeCell ref="A5:C5"/>
    <mergeCell ref="D5:L5"/>
    <mergeCell ref="M5:T5"/>
    <mergeCell ref="M7:M8"/>
    <mergeCell ref="I7:I8"/>
    <mergeCell ref="L7:L8"/>
    <mergeCell ref="J7:J8"/>
    <mergeCell ref="Q7:Q8"/>
    <mergeCell ref="U7:U8"/>
    <mergeCell ref="A1:C4"/>
    <mergeCell ref="D1:T2"/>
    <mergeCell ref="L10:L11"/>
    <mergeCell ref="F9:F11"/>
    <mergeCell ref="G9:G11"/>
    <mergeCell ref="R7:R8"/>
    <mergeCell ref="P7:P8"/>
    <mergeCell ref="D9:D11"/>
    <mergeCell ref="A9:A11"/>
    <mergeCell ref="F168:F170"/>
    <mergeCell ref="U5:V5"/>
    <mergeCell ref="A7:A8"/>
    <mergeCell ref="B7:B8"/>
    <mergeCell ref="C7:C8"/>
    <mergeCell ref="D7:D8"/>
    <mergeCell ref="E7:E8"/>
    <mergeCell ref="F7:G7"/>
    <mergeCell ref="V7:V8"/>
    <mergeCell ref="O7:O8"/>
    <mergeCell ref="E183:E184"/>
    <mergeCell ref="F183:F184"/>
    <mergeCell ref="F135:F137"/>
    <mergeCell ref="D125:D128"/>
    <mergeCell ref="G183:G184"/>
    <mergeCell ref="E162:E165"/>
    <mergeCell ref="F162:F165"/>
    <mergeCell ref="G162:G165"/>
    <mergeCell ref="E168:E170"/>
    <mergeCell ref="G168:G170"/>
    <mergeCell ref="A162:A165"/>
    <mergeCell ref="C168:C170"/>
    <mergeCell ref="D168:D170"/>
    <mergeCell ref="A168:A170"/>
    <mergeCell ref="B125:B128"/>
    <mergeCell ref="C125:C128"/>
    <mergeCell ref="B162:B165"/>
    <mergeCell ref="C162:C165"/>
    <mergeCell ref="A125:A128"/>
    <mergeCell ref="A111:A112"/>
    <mergeCell ref="A183:A184"/>
    <mergeCell ref="B183:B184"/>
    <mergeCell ref="C183:C184"/>
    <mergeCell ref="D183:D184"/>
    <mergeCell ref="A135:A137"/>
    <mergeCell ref="D162:D165"/>
    <mergeCell ref="B168:B170"/>
    <mergeCell ref="B135:B137"/>
    <mergeCell ref="C135:C137"/>
    <mergeCell ref="C97:C99"/>
    <mergeCell ref="M162:M165"/>
    <mergeCell ref="F125:F128"/>
    <mergeCell ref="G125:G128"/>
    <mergeCell ref="L135:L137"/>
    <mergeCell ref="C111:C112"/>
    <mergeCell ref="E111:E112"/>
    <mergeCell ref="F97:F99"/>
    <mergeCell ref="D135:D137"/>
    <mergeCell ref="B111:B112"/>
    <mergeCell ref="D111:D112"/>
    <mergeCell ref="G135:G137"/>
    <mergeCell ref="E125:E128"/>
    <mergeCell ref="E135:E137"/>
    <mergeCell ref="I66:I67"/>
    <mergeCell ref="E72:E73"/>
    <mergeCell ref="F109:F110"/>
    <mergeCell ref="G72:G73"/>
    <mergeCell ref="G97:G99"/>
    <mergeCell ref="L66:L67"/>
    <mergeCell ref="E66:E67"/>
    <mergeCell ref="F58:F59"/>
    <mergeCell ref="D58:D59"/>
    <mergeCell ref="H66:H67"/>
    <mergeCell ref="J66:J67"/>
    <mergeCell ref="G63:G65"/>
    <mergeCell ref="G58:G59"/>
    <mergeCell ref="F63:F65"/>
    <mergeCell ref="E58:E59"/>
    <mergeCell ref="G69:G70"/>
    <mergeCell ref="A69:A70"/>
    <mergeCell ref="B69:B70"/>
    <mergeCell ref="C69:C70"/>
    <mergeCell ref="D69:D70"/>
    <mergeCell ref="E69:E70"/>
    <mergeCell ref="F69:F70"/>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2016-07-21T18:50:31Z</dcterms:modified>
  <cp:category/>
  <cp:version/>
  <cp:contentType/>
  <cp:contentStatus/>
</cp:coreProperties>
</file>